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 Notbook\รวมแผนพัฒนาท้องถิ่น\รวมแผนสามปี\แผนสามปี 60-62\เล่มแผน 60\"/>
    </mc:Choice>
  </mc:AlternateContent>
  <bookViews>
    <workbookView xWindow="120" yWindow="45" windowWidth="17235" windowHeight="9270" tabRatio="984" firstSheet="18" activeTab="30"/>
  </bookViews>
  <sheets>
    <sheet name="ย1 น1.1(1)" sheetId="35" r:id="rId1"/>
    <sheet name="ย1 น1.1 (2)" sheetId="36" r:id="rId2"/>
    <sheet name="ย1 น1.1 (3)" sheetId="37" r:id="rId3"/>
    <sheet name="ย1 น1.1 (4)" sheetId="38" r:id="rId4"/>
    <sheet name="ย1 น1.1 (5)" sheetId="39" r:id="rId5"/>
    <sheet name="ย1 น1.1 (6) " sheetId="82" r:id="rId6"/>
    <sheet name="ย1 น1.1 (7)" sheetId="41" r:id="rId7"/>
    <sheet name="ย1 น.1.2 (1)" sheetId="42" r:id="rId8"/>
    <sheet name="ย1 น.1.2 (2)" sheetId="69" r:id="rId9"/>
    <sheet name="ย1 น.1.2 (3)" sheetId="70" r:id="rId10"/>
    <sheet name="ย1 น.1.2 (4)" sheetId="45" r:id="rId11"/>
    <sheet name="ย1 น.1.3 (1)" sheetId="77" r:id="rId12"/>
    <sheet name="ย1 น.1.3 (2)" sheetId="47" r:id="rId13"/>
    <sheet name="ย1 น.1.3 (3)" sheetId="48" r:id="rId14"/>
    <sheet name="ย1 น.1.3 (4)" sheetId="83" r:id="rId15"/>
    <sheet name="ย1 น.1.3 (5)" sheetId="65" r:id="rId16"/>
    <sheet name="ย2 น.2.1" sheetId="84" r:id="rId17"/>
    <sheet name="ย2 น.2.2" sheetId="52" r:id="rId18"/>
    <sheet name="ย2 น.2.3" sheetId="64" r:id="rId19"/>
    <sheet name="ย3 น.3.1 (1)" sheetId="76" r:id="rId20"/>
    <sheet name="ย3 น.3.2 (2)" sheetId="55" r:id="rId21"/>
    <sheet name="ย4 น.4.1" sheetId="56" r:id="rId22"/>
    <sheet name="ย4 น.4.2" sheetId="57" r:id="rId23"/>
    <sheet name="ย4 น.4.3" sheetId="66" r:id="rId24"/>
    <sheet name="ย5 น.5.1" sheetId="58" r:id="rId25"/>
    <sheet name="ย5 น.5.2" sheetId="59" r:id="rId26"/>
    <sheet name="ยุ6 น.6.1" sheetId="60" r:id="rId27"/>
    <sheet name="ยุ6 น.6.2" sheetId="61" r:id="rId28"/>
    <sheet name="ยุ6 น.6.3" sheetId="62" r:id="rId29"/>
    <sheet name="ยุ7 น.7.1" sheetId="63" r:id="rId30"/>
    <sheet name="บัญชีสรุปรวม" sheetId="68" r:id="rId31"/>
  </sheets>
  <definedNames>
    <definedName name="_xlnm.Print_Titles" localSheetId="30">บัญชีสรุปรวม!$5:$7</definedName>
    <definedName name="_xlnm.Print_Titles" localSheetId="7">'ย1 น.1.2 (1)'!$6:$7</definedName>
    <definedName name="_xlnm.Print_Titles" localSheetId="8">'ย1 น.1.2 (2)'!$3:$4</definedName>
    <definedName name="_xlnm.Print_Titles" localSheetId="9">'ย1 น.1.2 (3)'!$4:$5</definedName>
    <definedName name="_xlnm.Print_Titles" localSheetId="10">'ย1 น.1.2 (4)'!$4:$5</definedName>
    <definedName name="_xlnm.Print_Titles" localSheetId="11">'ย1 น.1.3 (1)'!$6:$7</definedName>
    <definedName name="_xlnm.Print_Titles" localSheetId="12">'ย1 น.1.3 (2)'!$6:$7</definedName>
    <definedName name="_xlnm.Print_Titles" localSheetId="15">'ย1 น.1.3 (5)'!#REF!</definedName>
    <definedName name="_xlnm.Print_Titles" localSheetId="1">'ย1 น1.1 (2)'!$4:$5</definedName>
    <definedName name="_xlnm.Print_Titles" localSheetId="2">'ย1 น1.1 (3)'!$4:$5</definedName>
    <definedName name="_xlnm.Print_Titles" localSheetId="3">'ย1 น1.1 (4)'!$4:$5</definedName>
    <definedName name="_xlnm.Print_Titles" localSheetId="4">'ย1 น1.1 (5)'!$4:$5</definedName>
    <definedName name="_xlnm.Print_Titles" localSheetId="5">'ย1 น1.1 (6) '!$4:$5</definedName>
    <definedName name="_xlnm.Print_Titles" localSheetId="6">'ย1 น1.1 (7)'!$4:$5</definedName>
    <definedName name="_xlnm.Print_Titles" localSheetId="0">'ย1 น1.1(1)'!$12:$13</definedName>
    <definedName name="_xlnm.Print_Titles" localSheetId="16">'ย2 น.2.1'!$5:$6</definedName>
    <definedName name="_xlnm.Print_Titles" localSheetId="17">'ย2 น.2.2'!$5:$6</definedName>
    <definedName name="_xlnm.Print_Titles" localSheetId="18">'ย2 น.2.3'!$5:$6</definedName>
    <definedName name="_xlnm.Print_Titles" localSheetId="19">'ย3 น.3.1 (1)'!$5:$6</definedName>
    <definedName name="_xlnm.Print_Titles" localSheetId="20">'ย3 น.3.2 (2)'!$5:$6</definedName>
    <definedName name="_xlnm.Print_Titles" localSheetId="21">'ย4 น.4.1'!$5:$6</definedName>
    <definedName name="_xlnm.Print_Titles" localSheetId="22">'ย4 น.4.2'!$5:$6</definedName>
    <definedName name="_xlnm.Print_Titles" localSheetId="23">'ย4 น.4.3'!$5:$6</definedName>
    <definedName name="_xlnm.Print_Titles" localSheetId="24">'ย5 น.5.1'!$5:$6</definedName>
    <definedName name="_xlnm.Print_Titles" localSheetId="25">'ย5 น.5.2'!$5:$6</definedName>
    <definedName name="_xlnm.Print_Titles" localSheetId="26">'ยุ6 น.6.1'!$5:$6</definedName>
    <definedName name="_xlnm.Print_Titles" localSheetId="27">'ยุ6 น.6.2'!$5:$6</definedName>
    <definedName name="_xlnm.Print_Titles" localSheetId="28">'ยุ6 น.6.3'!$5:$6</definedName>
    <definedName name="_xlnm.Print_Titles" localSheetId="29">'ยุ7 น.7.1'!$5:$6</definedName>
  </definedNames>
  <calcPr calcId="152511"/>
</workbook>
</file>

<file path=xl/calcChain.xml><?xml version="1.0" encoding="utf-8"?>
<calcChain xmlns="http://schemas.openxmlformats.org/spreadsheetml/2006/main">
  <c r="C34" i="68" l="1"/>
  <c r="C32" i="68"/>
  <c r="C28" i="68"/>
  <c r="C24" i="68"/>
  <c r="C20" i="68"/>
  <c r="C16" i="68"/>
  <c r="C14" i="68"/>
  <c r="C10" i="68"/>
  <c r="F17" i="63"/>
  <c r="E38" i="68" s="1"/>
  <c r="G17" i="63"/>
  <c r="G38" i="68" s="1"/>
  <c r="E17" i="63"/>
  <c r="C37" i="68" s="1"/>
  <c r="C38" i="68" s="1"/>
  <c r="G22" i="62"/>
  <c r="G34" i="68" s="1"/>
  <c r="F22" i="62"/>
  <c r="E34" i="68" s="1"/>
  <c r="E22" i="62"/>
  <c r="G13" i="61"/>
  <c r="G33" i="68" s="1"/>
  <c r="F13" i="61"/>
  <c r="E33" i="68" s="1"/>
  <c r="E13" i="61"/>
  <c r="C33" i="68" s="1"/>
  <c r="F21" i="60"/>
  <c r="E32" i="68" s="1"/>
  <c r="G21" i="60"/>
  <c r="G32" i="68" s="1"/>
  <c r="E21" i="60"/>
  <c r="G18" i="59"/>
  <c r="G29" i="68" s="1"/>
  <c r="F18" i="59"/>
  <c r="E29" i="68" s="1"/>
  <c r="E18" i="59"/>
  <c r="C29" i="68" s="1"/>
  <c r="F43" i="58"/>
  <c r="E28" i="68" s="1"/>
  <c r="G43" i="58"/>
  <c r="G28" i="68" s="1"/>
  <c r="E43" i="58"/>
  <c r="F23" i="66"/>
  <c r="E25" i="68" s="1"/>
  <c r="G23" i="66"/>
  <c r="G25" i="68" s="1"/>
  <c r="E23" i="66"/>
  <c r="C25" i="68" s="1"/>
  <c r="F26" i="57"/>
  <c r="E24" i="68" s="1"/>
  <c r="G26" i="57"/>
  <c r="G24" i="68" s="1"/>
  <c r="E26" i="57"/>
  <c r="F20" i="56"/>
  <c r="E23" i="68" s="1"/>
  <c r="G20" i="56"/>
  <c r="G23" i="68" s="1"/>
  <c r="E20" i="56"/>
  <c r="C23" i="68" s="1"/>
  <c r="G22" i="55"/>
  <c r="G20" i="68" s="1"/>
  <c r="F22" i="55"/>
  <c r="E20" i="68" s="1"/>
  <c r="E22" i="55"/>
  <c r="G33" i="76"/>
  <c r="G19" i="68" s="1"/>
  <c r="F33" i="76"/>
  <c r="E19" i="68" s="1"/>
  <c r="E33" i="76"/>
  <c r="C19" i="68" s="1"/>
  <c r="F28" i="64"/>
  <c r="E16" i="68" s="1"/>
  <c r="G28" i="64"/>
  <c r="G16" i="68" s="1"/>
  <c r="E28" i="64"/>
  <c r="F32" i="52"/>
  <c r="E15" i="68" s="1"/>
  <c r="G32" i="52"/>
  <c r="G15" i="68" s="1"/>
  <c r="E32" i="52"/>
  <c r="C15" i="68" s="1"/>
  <c r="F15" i="84"/>
  <c r="E14" i="68" s="1"/>
  <c r="E17" i="68" s="1"/>
  <c r="G15" i="84"/>
  <c r="G14" i="68" s="1"/>
  <c r="E15" i="84"/>
  <c r="F9" i="83"/>
  <c r="G9" i="83"/>
  <c r="E9" i="83"/>
  <c r="F9" i="48"/>
  <c r="G9" i="48"/>
  <c r="E9" i="48"/>
  <c r="G11" i="47"/>
  <c r="F11" i="47"/>
  <c r="G19" i="77"/>
  <c r="G11" i="68" s="1"/>
  <c r="F19" i="77"/>
  <c r="E11" i="68" s="1"/>
  <c r="E19" i="77"/>
  <c r="C11" i="68" s="1"/>
  <c r="F22" i="70"/>
  <c r="G22" i="70"/>
  <c r="E22" i="70"/>
  <c r="F14" i="69"/>
  <c r="G14" i="69"/>
  <c r="E14" i="69"/>
  <c r="G16" i="42"/>
  <c r="G10" i="68" s="1"/>
  <c r="F16" i="42"/>
  <c r="E10" i="68" s="1"/>
  <c r="E16" i="42"/>
  <c r="G34" i="41"/>
  <c r="F34" i="41"/>
  <c r="E34" i="41"/>
  <c r="G20" i="82"/>
  <c r="F20" i="82"/>
  <c r="E20" i="82"/>
  <c r="G10" i="39"/>
  <c r="F10" i="39"/>
  <c r="E10" i="39"/>
  <c r="G11" i="38"/>
  <c r="F11" i="38"/>
  <c r="E11" i="38"/>
  <c r="G26" i="37"/>
  <c r="F26" i="37"/>
  <c r="E26" i="37"/>
  <c r="G21" i="36"/>
  <c r="F21" i="36"/>
  <c r="E21" i="36"/>
  <c r="G61" i="35"/>
  <c r="G9" i="68" s="1"/>
  <c r="F61" i="35"/>
  <c r="E9" i="68" s="1"/>
  <c r="E61" i="35"/>
  <c r="C9" i="68" s="1"/>
  <c r="H37" i="68"/>
  <c r="H33" i="68"/>
  <c r="H34" i="68"/>
  <c r="H32" i="68"/>
  <c r="H29" i="68"/>
  <c r="H28" i="68"/>
  <c r="E30" i="68"/>
  <c r="H38" i="68"/>
  <c r="F38" i="68"/>
  <c r="D38" i="68"/>
  <c r="B38" i="68"/>
  <c r="B35" i="68"/>
  <c r="H35" i="68" s="1"/>
  <c r="D35" i="68"/>
  <c r="F35" i="68"/>
  <c r="F30" i="68"/>
  <c r="D30" i="68"/>
  <c r="B30" i="68"/>
  <c r="H30" i="68" s="1"/>
  <c r="F26" i="68"/>
  <c r="D26" i="68"/>
  <c r="B26" i="68"/>
  <c r="H25" i="68"/>
  <c r="H24" i="68"/>
  <c r="H23" i="68"/>
  <c r="H20" i="68"/>
  <c r="H19" i="68"/>
  <c r="F21" i="68"/>
  <c r="D21" i="68"/>
  <c r="B21" i="68"/>
  <c r="F17" i="68"/>
  <c r="D17" i="68"/>
  <c r="B17" i="68"/>
  <c r="H16" i="68"/>
  <c r="H15" i="68"/>
  <c r="H14" i="68"/>
  <c r="H11" i="68"/>
  <c r="H10" i="68"/>
  <c r="H9" i="68"/>
  <c r="B12" i="68"/>
  <c r="D12" i="68"/>
  <c r="F12" i="68"/>
  <c r="G30" i="68" l="1"/>
  <c r="B39" i="68"/>
  <c r="H26" i="68"/>
  <c r="H21" i="68"/>
  <c r="F39" i="68"/>
  <c r="H17" i="68"/>
  <c r="D39" i="68"/>
  <c r="G17" i="68"/>
  <c r="G12" i="68"/>
  <c r="C12" i="68"/>
  <c r="I34" i="68"/>
  <c r="H12" i="68"/>
  <c r="I37" i="68"/>
  <c r="I38" i="68"/>
  <c r="I33" i="68"/>
  <c r="G35" i="68"/>
  <c r="E35" i="68"/>
  <c r="I32" i="68"/>
  <c r="C35" i="68"/>
  <c r="I29" i="68"/>
  <c r="C30" i="68"/>
  <c r="I30" i="68" s="1"/>
  <c r="I28" i="68"/>
  <c r="I25" i="68"/>
  <c r="I24" i="68"/>
  <c r="E26" i="68"/>
  <c r="G26" i="68"/>
  <c r="C26" i="68"/>
  <c r="I23" i="68"/>
  <c r="I20" i="68"/>
  <c r="G21" i="68"/>
  <c r="E21" i="68"/>
  <c r="I19" i="68"/>
  <c r="C21" i="68"/>
  <c r="I16" i="68"/>
  <c r="I15" i="68"/>
  <c r="C17" i="68"/>
  <c r="I17" i="68" s="1"/>
  <c r="I14" i="68"/>
  <c r="I11" i="68"/>
  <c r="I10" i="68"/>
  <c r="E12" i="68"/>
  <c r="H39" i="68" l="1"/>
  <c r="I9" i="68"/>
  <c r="G39" i="68"/>
  <c r="I12" i="68"/>
  <c r="I35" i="68"/>
  <c r="I26" i="68"/>
  <c r="I21" i="68"/>
  <c r="C39" i="68"/>
  <c r="E39" i="68"/>
  <c r="I39" i="68" l="1"/>
</calcChain>
</file>

<file path=xl/sharedStrings.xml><?xml version="1.0" encoding="utf-8"?>
<sst xmlns="http://schemas.openxmlformats.org/spreadsheetml/2006/main" count="2926" uniqueCount="1130">
  <si>
    <t>เกิดความสัมพันธ์อันดีระหว่างเด็กปฐม,ผู้ปกครอง ชุมชน</t>
  </si>
  <si>
    <t>โรงเรียนบ้านบ่อมอง,สำนักปลัด</t>
  </si>
  <si>
    <t>โครงการจัดทำแผนงบประมาณของกองทุนหลักประกันสุขภาพองค์การบริหารส่วนตำบลนาไม้ไผ่ปีงบประมาณ2558</t>
  </si>
  <si>
    <t>เพื่อจัดทำแผนกองทุนฯ</t>
  </si>
  <si>
    <t>มีการจัดทำแผนพัฒนาของสปสช.</t>
  </si>
  <si>
    <t>ได้ทราบปัญหาภายในชุมชนและแนวทางในการจัดทำโครงการ</t>
  </si>
  <si>
    <t>โครงการจัดทำสื่อประชาสัมพันธ์กิจกรรมของกองทุนหลักประกันสุขภาพองค์การบริหารส่วนตำบลนาไม้ไผ่</t>
  </si>
  <si>
    <t>คณะกรรมการ สปสช. ทุกท่าน</t>
  </si>
  <si>
    <t>จำนวนแผ่นป้ายประชาสัมพันธ์</t>
  </si>
  <si>
    <t>มีสื่ออย่างแพร่หลายภายในตำบล</t>
  </si>
  <si>
    <t>จัดซื้อครุภัณฑ์</t>
  </si>
  <si>
    <t>เพื่อจัดซื้อคุรุภัณฑ์</t>
  </si>
  <si>
    <t>จัดซื้อคอมพิวเตอร์และเครื่องพริ้นท์</t>
  </si>
  <si>
    <t>ครุภัณฑ์ในการปฏิบัติงาน</t>
  </si>
  <si>
    <t>มีคุรุภัณฑ์ในการปฏิบัติงานอย่างเพียงพอ</t>
  </si>
  <si>
    <t>กลุ่มประชาชนครอบครัวผู้ป่วยและผู้พิการ</t>
  </si>
  <si>
    <t>ค่าเบี้ยประชุมคณะกรรมการกองทุนฯ</t>
  </si>
  <si>
    <t>เพื่อใช้จ่ายในการประชุม</t>
  </si>
  <si>
    <t>ผู้เข้าร่วมประชุม สปสช.</t>
  </si>
  <si>
    <t>จำนวนครั้ง,ผู้เข้าร่วมประชุม</t>
  </si>
  <si>
    <t>ผู้เข้าร่วมประชุมได้รับเงินค่าตอบแทนการประชุม</t>
  </si>
  <si>
    <t>เพื่อใช้ในการบริหารกองทุน</t>
  </si>
  <si>
    <t>มีงบประมาณการดำเนินงาน</t>
  </si>
  <si>
    <t>รพ.สต สำนักปลัด</t>
  </si>
  <si>
    <t>ผ.01</t>
  </si>
  <si>
    <t>หมู่ที่ 1-14  เกษตรกร100</t>
  </si>
  <si>
    <t>เกษตรกรได้รับเมล็ดพันธุ์ข้าวที่ดี</t>
  </si>
  <si>
    <t>อบต.สนง.เกษตรอำเภอทุ่งสง</t>
  </si>
  <si>
    <t>เกษตรกรได้รับเมล็ดพันธุ์ผักที่ดี</t>
  </si>
  <si>
    <t>เกษตรกรได้รับเมล็ดพันธุ์พืชที่ดี</t>
  </si>
  <si>
    <t>โครงการฝึกอบรมการใช้สารชีวภาพป้องกันกำจัดโรคและแมลง</t>
  </si>
  <si>
    <t>เพื่อเพิ่มความรู้ในการใช้สารชีวภาพแก่เกษตรกร</t>
  </si>
  <si>
    <t>เกษตรกรสามารถใช้สารชีวภาพป้องกันกำจัดโรคและแมลงได้เป็นอย่างดี</t>
  </si>
  <si>
    <t>โครงการส่งเสริมการผลิตปุ๋ยอินทรีย์ชีวภาพ</t>
  </si>
  <si>
    <t>เพื่อเพิ่มความรู้การผลิตปุ๋ยอินทรีย์ชีวภาพแก่เกษตรกร</t>
  </si>
  <si>
    <t>เกษตรกรสามารถผลิตปุ๋ยอินทรีย์ชีวภาพใช้เองได้เป็นอย่างดี</t>
  </si>
  <si>
    <t>โครงการประกวดครัวเรือนเกษตรกรเศรษฐกิจพอเพียงตามแนวพระราชดำริ</t>
  </si>
  <si>
    <t>เพื่อรณรงค์ให้เกษตรกรดำรงชีพแบบเศรษฐกิจพอเพียง</t>
  </si>
  <si>
    <t>เกษตรกรมีความเป็นอยู่ที่ดีขึ้น รับประทานพืชผักปลอดสารพิษ</t>
  </si>
  <si>
    <t>ปี 2561</t>
  </si>
  <si>
    <t>เพื่อเชื่อมโยงความสัมพันธ์ในครอบครัวป้องกันยาเสพติด</t>
  </si>
  <si>
    <t>ผู้เข้าร่วมกิจกรรมกับครอบครัวห่างไกลยาเสพติด</t>
  </si>
  <si>
    <t>โครงการปฏิบัติการต่อสู่เพื่อเอาชนะยาเสพติดภายในตำบลนาไม้ไผ่ของอำเภอ/ตำบล</t>
  </si>
  <si>
    <t>โครงการอบรมอาสาสมัครจราจร</t>
  </si>
  <si>
    <t>โครงการป้องกันและลดอุบัติเหตุช่วงเทศกาลต่างๆ</t>
  </si>
  <si>
    <t>เพื่อป้องกันและลดการเกิดอุบัติเหตุในช่วงเทศกาลต่างๆ</t>
  </si>
  <si>
    <t>สถิติการเกิดอุบัติเหตุในชุมชนลดลง</t>
  </si>
  <si>
    <t>โครงการติดตั้งป้ายและสัญญาณเตือนภัยในการใช้รถใช้ถนน</t>
  </si>
  <si>
    <t>โครงการอบรมเครือข่ายป้องกันและเฝ้าระวังยาเสพติด</t>
  </si>
  <si>
    <t xml:space="preserve">  5.2 แนวทางการพัฒนา เฝ้าระวังป้องกันการแพร่ระบาดของโรคติดต่อ และโรคที่เกิดจากสัตว์</t>
  </si>
  <si>
    <t>โครงการจัดเวทีประชาคมรับฟังความคิดเห็น</t>
  </si>
  <si>
    <t>เพื่อรับฟังความคิดเห็นและแสดงผลงานที่ผ่านมา</t>
  </si>
  <si>
    <t>สามารถนำแผนไปสู่การพัฒนาได้อย่างถูกขั้นตอน</t>
  </si>
  <si>
    <t>เพื่อป้องกันและลดการเกิดอุบัติเหตุทางถนน</t>
  </si>
  <si>
    <t>อุดหนุนองค์กรปกครองส่วนท้องถิ่นส่วนราชการและรัฐวิสาหกิจตามหนังสือสั่งการต่างๆ</t>
  </si>
  <si>
    <t>เพื่อมีส่วนร่วมในการสนับสนุนโครงการภายนอกเชิงบูรณาการ</t>
  </si>
  <si>
    <t>อปท./ราชการ/รัฐวิสาหกิจ</t>
  </si>
  <si>
    <t>ประชาชนได้รับประโยชน์จากการขับเคลื่อนโครงการต่างๆ</t>
  </si>
  <si>
    <t>โครงการอบรมอาสาสมัครควบคุมไฟป่าเพื่อสร้างเครือข่ายแบบมีส่วนร่วม</t>
  </si>
  <si>
    <t>โครงการปราบปรามยาเสพติดด้วยวัสดุวิทยาศาสตร์</t>
  </si>
  <si>
    <t>เพื่อป้องกันอุบัติเหตุและการก่ออาชญากรรมอันเนื่องมาจากการใช้สารเสพติด</t>
  </si>
  <si>
    <t>ลดปัญหาอุบัติเหตุและการก่ออาชญากรรมอันเนื่องมาจากการใช้สารเสพติด</t>
  </si>
  <si>
    <t>โครงการรักษาความปลอดภัยหมู่บ้าน</t>
  </si>
  <si>
    <t>เพื่อความปลอดภัยในชีวิตและทรัพย์สินของประชาชน เกิดความพร้อมในการสกัดกั้นคนร้าย</t>
  </si>
  <si>
    <t>จำนวนจุดตรวจสกัดกั้น</t>
  </si>
  <si>
    <t>โครงการส่งเสริมการปลูกป่าชุมชน/โครงการตามพระราชเสาวนีย์ เนื่องในวันสำคัญต่างๆ</t>
  </si>
  <si>
    <t>บัญชีสรุปโครงการพัฒนา</t>
  </si>
  <si>
    <t>องค์การบริหารส่วนตำบลนาไม้ไผ่</t>
  </si>
  <si>
    <t>ยุทธศาสตร์</t>
  </si>
  <si>
    <t>รวม 3 ปี</t>
  </si>
  <si>
    <t>จำนวน</t>
  </si>
  <si>
    <t>1. ยุทธศาสตร์การพัฒนาด้านโครงสร้างพื้นฐาน</t>
  </si>
  <si>
    <t xml:space="preserve">    1.1 แนวทางการพัฒนา ก่อสร้าง  ปรับปรุง  บำรุงรักษาถนน  ทางระบายน้ำ    อาคารสถานที่</t>
  </si>
  <si>
    <t xml:space="preserve">    1.2 แนวทางการพัฒนา พัฒนาระบบสาธารณูปโภค</t>
  </si>
  <si>
    <t xml:space="preserve">    1.3 แนวทางการพัฒนา จัดหา พัฒนาแหล่งน้ำเพื่อการอุปโภคบริโภค และน้ำเพื่อการเกษตร</t>
  </si>
  <si>
    <t>รวม</t>
  </si>
  <si>
    <t xml:space="preserve">    2.1 แนวทางการพัฒนา เพิ่มช่องทางการรับรู้ข้อมูลข่าวสารให้แก่ประชาชน</t>
  </si>
  <si>
    <t xml:space="preserve">    2.2 แนวทางการพัฒนา ส่งเสริมและสนับสนุนการจัดการศึกษาของสถานที่ศึกษาต่าง ๆ</t>
  </si>
  <si>
    <t xml:space="preserve">    2.3 แนวทางการพัฒนา ทำนุบำรุงศาสนา  ฟื้นฟู  และอนุรักษ์ศิลปวัฒนธรรม    ภูมิปัญญาท้องถิ่น</t>
  </si>
  <si>
    <t xml:space="preserve">    5.2 แนวทางการพัฒนา เฝ้าระวังและป้องกันการแพร่ระบาดของโรคติดต่อ และโรคที่เกิดจากสัตว์</t>
  </si>
  <si>
    <t xml:space="preserve">    3.1 แนวทางการพัฒนา ส่งเสริมการประกอบอาชีพ  ฝึกอบรมอาชีพ  ตามปรัชญาเศรษฐกิจพอเพียง</t>
  </si>
  <si>
    <t xml:space="preserve">    3.2 แนวทางการพัฒนา เพิ่มประสิทธิภาพและพัฒนาศักยภาพให้แก่กลุ่มอาชีพและองค์กรชุมชนต่าง ๆ  ให้มีความเข้มแข็งอย่างยั่งยืน</t>
  </si>
  <si>
    <t>มีวัสดุอุปกรณ์ในการปฏิบัติงานอย่างเพียงพอทำให้บริการสามารถบริการประชาชนได้รวดเร็ว</t>
  </si>
  <si>
    <t>เพื่อให้การปฏิบัติการเรียนการสอนมีมาตรฐาน</t>
  </si>
  <si>
    <t>โต๊ะนักเรียน</t>
  </si>
  <si>
    <t>การปฏิบัติการเรียนการสอนมีมาตรฐาน</t>
  </si>
  <si>
    <t>เพื่อให้การปฏิบัติงานบริการประชาชนได้รวดเร็ว</t>
  </si>
  <si>
    <t>สามารถบริการประชาชนได้รวดเร็ว</t>
  </si>
  <si>
    <t>เพื่อให้สามารถปฏิบัติงานได้อย่างมีประสิทธิภาพ</t>
  </si>
  <si>
    <t>สามารถปฏิบัติงานได้อย่างมีประสิทธิภาพ</t>
  </si>
  <si>
    <t>เพื่อให้การปฏิบัติงานมีความสะดวกรวดเร็ว</t>
  </si>
  <si>
    <t>เลื่อยไฟฟ้า</t>
  </si>
  <si>
    <t>การปฏิบัติงานมีความสะดวกรวดเร็ว</t>
  </si>
  <si>
    <t>เพื่อให้การปฏิบัติงานมีประสิทธิภาพบริการประชาชนได้รวดเร็ว</t>
  </si>
  <si>
    <t>การปฏิบัติงานมีประสิทธิภาพบริการประชาชนได้รวดเร็ว</t>
  </si>
  <si>
    <t>เพื่อให้การปฏิบัติงานต่างๆมีประสิทธิภาพ</t>
  </si>
  <si>
    <t>การปฏิบัติงานต่างๆมีประสิทธิภาพ</t>
  </si>
  <si>
    <t>เพื่อให้การปฏิบัติได้รวดเร็วสนองตอบความต้องการของประชาชนได้</t>
  </si>
  <si>
    <t>การปฏิบัติได้รวดเร็วสนองตอบความต้องการของประชาชนได้</t>
  </si>
  <si>
    <t>เพื่อให้การปฏิบัติงานมีประสิทธิภาพ</t>
  </si>
  <si>
    <t>ครุภัณฑ์อื่นที่ไม่เข้าลักษณะนี้</t>
  </si>
  <si>
    <t>การปฏิบัติงานมีประสิทธิภาพ</t>
  </si>
  <si>
    <t>โต๊ะนักเรียน เครื่องเขียนตัวอักษร ฯลฯ</t>
  </si>
  <si>
    <t>รถดับเพลิง ชุดดับเพลิง ฯลฯ</t>
  </si>
  <si>
    <t>เครื่องสูบน้ำเครื่องพ่นยา ฯลฯ</t>
  </si>
  <si>
    <t>เครื่องสูบน้ำ เครื่องพ่นยา ฯลฯ</t>
  </si>
  <si>
    <t>เลื่อยไฟฟ้า เครื่องตบดิน ฯลฯ</t>
  </si>
  <si>
    <t>เครื่องบันทึกเสียง เครื่องอัดสำเนา เครื่องเล่นซีดี ฯลฯ</t>
  </si>
  <si>
    <t>เครื่องกรองน้ำ เครื่องตัดหญ้า ฯลฯ</t>
  </si>
  <si>
    <t>เครื่องย่อยหิน เครื่องอัดจารบี ฯลฯ</t>
  </si>
  <si>
    <t>รถยนต์นั่ง รถบรรทุก ฯลฯ</t>
  </si>
  <si>
    <t>สำนักงานปลัด ส่วนโยธา ส่วนการคลัง</t>
  </si>
  <si>
    <t>สำนักงานปลัด ส่วนโยธา กองคลัง</t>
  </si>
  <si>
    <t>จำนวนป้าย</t>
  </si>
  <si>
    <t>จำนวนผู้ใช้บริการ</t>
  </si>
  <si>
    <t>จำนวนนักท่องเที่ยว</t>
  </si>
  <si>
    <t>จำนวนสถานที่</t>
  </si>
  <si>
    <t>จำนวนผู้ร่วมโครงการ</t>
  </si>
  <si>
    <t>โครงการติดตั้งกระจกบริเวณจุดเสี่ยง ทางแยก</t>
  </si>
  <si>
    <t>จัดทำแผนที่ภาษีและทะเบียนทรัพย์สิน</t>
  </si>
  <si>
    <t>-เพื่อให้ทราบถึงข้อมูลการจัดเก็บภาษี</t>
  </si>
  <si>
    <t>-แผนที่ภาษีและทะเบียนทรัพย์สิน</t>
  </si>
  <si>
    <t>300,000</t>
  </si>
  <si>
    <t>ส่วนการคลัง ส่วนโยธา</t>
  </si>
  <si>
    <t>แผนที่ภาษีและทะเบียนทรัพย์สิน</t>
  </si>
  <si>
    <t>การจัดเก็บภาษีมีประสิทธิภาพมากขึ้น</t>
  </si>
  <si>
    <t>ผิวจราจรกว้าง 5 ม.  ระยะทาง 4,600 ม.</t>
  </si>
  <si>
    <t>ผิวจราจรกว้าง 5 ม.  ระยะทาง 2,600 ม.</t>
  </si>
  <si>
    <t>ผิวจราจรกว้าง 5 ม.  ระยะทาง 2000 ม.</t>
  </si>
  <si>
    <t>ผิวจราจรกว้าง 5 ม. ระยะทาง 1000 ม.</t>
  </si>
  <si>
    <t>ผิวจราจรกว้าง 5 ม.  ระยะทาง 1500 ม.</t>
  </si>
  <si>
    <t>ผิวจราจรกว้าง 5 ม.ระยะทาง 160 ม.</t>
  </si>
  <si>
    <t>ผิวจราจรกว้าง 6 ม.ระยะทาง 1000 ม.</t>
  </si>
  <si>
    <t>ผิวจราจรกว้าง 4 ม.ระยะทาง 1000 ม.</t>
  </si>
  <si>
    <t>จำนวน 500 ตารางเมตร</t>
  </si>
  <si>
    <t>ผิวจราจรกว้าง 5 ม.ระยะทาง 1000 ม.</t>
  </si>
  <si>
    <t xml:space="preserve">    4.1 แนวทางการพัฒนา จัดให้มีสวัสดิการสงเคราะห์  และอำนวยความสะดวกแก่ประชาชน  ผู้ด้อยโอกาสต่าง ๆ</t>
  </si>
  <si>
    <t xml:space="preserve">    4.2 แนวทางการพัฒนา เฝ้าระวังปัญหาการแพร่ระบาดของยาเสพติดในชุมชน</t>
  </si>
  <si>
    <t xml:space="preserve">    4.3 แนวทางการพัฒนา รักษาความปลอดภัยในชีวิตและทรัพย์สินให้ชุมชน</t>
  </si>
  <si>
    <t>กองคลัง</t>
  </si>
  <si>
    <t>โครงการติดตั้งป้ายหมู่บ้าน ป้ายถนน ซอย ฯ</t>
  </si>
  <si>
    <t>เพื่อความสวยงานในชุมชนและเกิดความสะดวกในการเดินทาง</t>
  </si>
  <si>
    <t>ชุมชนมีระเบียบและสะดวกในการเดินทาง</t>
  </si>
  <si>
    <t>ปี 2560</t>
  </si>
  <si>
    <t>สมาชิกกลุ่ม  อปพร.</t>
  </si>
  <si>
    <t xml:space="preserve">    5.1 แนวทางการพัฒนา การบริการสาธารณสุข  </t>
  </si>
  <si>
    <t xml:space="preserve">    6.1 แนวทางการพัฒนา พัฒนาประสิทธิภาพในการบริหารองค์กร</t>
  </si>
  <si>
    <t xml:space="preserve">    6.2 แนวทางการพัฒนา พัฒนาระบบบริหารงานบุคคลให้เป็นไปตามระบบคุณธรรม  และระบบจูงใจในการทำงาน</t>
  </si>
  <si>
    <t xml:space="preserve">    7.1 แนวทางการพัฒนา เพิ่มประสิทธิภาพการอนุรักษ์สิ่งแวดล้อม ส่งเสริมการท่องเที่ยว</t>
  </si>
  <si>
    <t>รวมทั้งสิ้น</t>
  </si>
  <si>
    <t>จำนวน 100  จุด</t>
  </si>
  <si>
    <t>เพื่อเสร้างความพร้อมในด้านสถานที่ในการศึกษาแก่นักเรียน</t>
  </si>
  <si>
    <t>บรรยากาศทางการศึกษาดีขึ้น</t>
  </si>
  <si>
    <t>โครงการปรับปรุงอาคารสำนักงานองค์การบริหารส่วนตำบลนาไม้ไผ่</t>
  </si>
  <si>
    <t>เพื่อให้มีสถานที่พร้อมใช้งานบริการแก่ประชาชน</t>
  </si>
  <si>
    <t>โครงการจัดหาครุภัณฑ์เครื่องปรับอากาศแก่ศูนย์พัฒนาเด็กเล็กองค์การบริหารส่วนตำบลนาไม้ไผ่</t>
  </si>
  <si>
    <t>โครงการป้องกันและบรรเทาความเดือดร้อนของประชาชนที่เกิดจากสาธารณภัยต่างๆ</t>
  </si>
  <si>
    <t>โครงการสำรวจความพึงพอใจผู้ใช้บริการที่มีต่อ อบต.</t>
  </si>
  <si>
    <t>โครงการแก้ไขปัญหาด้านอาชญากรรม โรคเอดส์ การละเมิดสิทธิเด็กและสตรี การพนัน การขยายตัวของธุรกิจบริการทางเพศ</t>
  </si>
  <si>
    <t>โครงการจัดทำประชาคมตำบล/หมู่บ้าน ในการจัดทำแผนชุมชน แผนพัฒนา</t>
  </si>
  <si>
    <t>โครงการบำบัดทุกข์บำรุงสุข แบบ ABC เพื่อแก้ไขปัญหาความยากจน และพัฒนาความเป็นอยู่ของประชาชนในพื้นที่</t>
  </si>
  <si>
    <t>โครงการสนับสนุนกองทุนสวัสดิการชุมชน โดยยึดหลักประชาชนออมหนึ่งส่วน อปท.สมทบหนึ่งส่วน และรัฐบาลหนึ่งส่วน</t>
  </si>
  <si>
    <t>เพื่อแก้ไขปัญหาความเดือดร้อนที่เกิดจากสังคมทุกรูปแบบ</t>
  </si>
  <si>
    <t>จำนวน 1 จุด</t>
  </si>
  <si>
    <t>เพื่อให้ประชาชนมีศาลาประชุมพร้อมใช้งาน</t>
  </si>
  <si>
    <t>กว้าง 10 ม.      ยาว 12 ม.</t>
  </si>
  <si>
    <t>ประชาชนมีสถานที่ประชุมในชุมชน</t>
  </si>
  <si>
    <t>(KPI)</t>
  </si>
  <si>
    <t>โครงการบุกเบิกถนนสายบ้าน นางจันทร์-บ้าน นางลำใย  (ม.6)</t>
  </si>
  <si>
    <t>โครงการติดตั้งหลังคาลานเอนกประสงค์องค์การบริหารส่วนตำบลนาไม้ไผ่</t>
  </si>
  <si>
    <t>เพื่อให้ประชาชนมีลานเอนกประสงค์ไว้ทำกิจกรรม</t>
  </si>
  <si>
    <t>จำนวนลานเอนกประสงค์</t>
  </si>
  <si>
    <t>ประชาชนมีลานเอนกประสงค์ไว้ทำกิจกรรม</t>
  </si>
  <si>
    <t>โครงการทำลายแหล่งเพาะพันธ์ลูกน้ำยุงลายในหมู่บ้านจำนวน 14 หมู่บ้าน</t>
  </si>
  <si>
    <t>ที่พักอาศัย จำนวน 14  หมู่บ้าน</t>
  </si>
  <si>
    <t>1.1.5 ก่อสร้าง/ปรับปรุงฝาย</t>
  </si>
  <si>
    <t>เพื่อให้มีสถานที่ใช้เป็นแหล่งเก็บวัตถุโบราณของชุมชน</t>
  </si>
  <si>
    <t>ประชาชนมีสถานที่ใช้เป็นแหล่งเก็บวัตถุโบราณของชุมชน</t>
  </si>
  <si>
    <t>เพื่อให้ประชาชนมีศาลาทำกิจกรรมทางภูมิปัญญาท้องถิ่นพร้อมใช้งาน</t>
  </si>
  <si>
    <t>ประชาชนมีศาลาทำกิจกรรมทางภูมิปัญญาท้องถิ่นพร้อมใช้งาน</t>
  </si>
  <si>
    <t>ประชาชนมีน้ำดื่มที่สะอาดและปลอดภัยบริโภค</t>
  </si>
  <si>
    <t>เพื่อให้ประชาชนน้ำดื่มที่สะอาดและปลอดภัยบริโภค</t>
  </si>
  <si>
    <t>โครงการก่อสร้างกำแพงสถานที่สาธารณะ ประโยชน์ต่างๆ วัด และโรงเรียน</t>
  </si>
  <si>
    <t>เพื่อให้เกิดความปลอดภัย และสวยงามในสถานที่ต่างๆ</t>
  </si>
  <si>
    <t>ประชาชนได้รับความปลอดภัยในการใช้สถานที่ต่างๆ</t>
  </si>
  <si>
    <t>จำนวน 5 แห่ง</t>
  </si>
  <si>
    <t>เพื่อความสะดวกในการเดินทาง</t>
  </si>
  <si>
    <t>ประชาชนสะดวกในการเดินทาง</t>
  </si>
  <si>
    <t>โครงการก่อสร้างโรงพยาบาลส่งเสริมสุขภาพตำบล</t>
  </si>
  <si>
    <t>เพื่อให้มีสถานที่รักษาพยาบาลชุมชนเพียงพอ</t>
  </si>
  <si>
    <t>จำนวนโรงพยาบาลส่งเสริมสุขภาพตำบล</t>
  </si>
  <si>
    <t>มีสถานสถานพยาบาลที่พร้อมใช้งาน</t>
  </si>
  <si>
    <t>โครงการส่งเสริมสนับสนุนพัฒนาศักยภาพสมาชิกปราชญ์ชาวบ้าน</t>
  </si>
  <si>
    <t xml:space="preserve">โครงการส่งเสริมสนับสนุนกลุ่มทอผ้าเช็ดเท้า </t>
  </si>
  <si>
    <t>โครงการก่อสร้างหอถังบ้านควนรุ่งเรือง (ม.8)</t>
  </si>
  <si>
    <t>โครงการปรับปรุงสระน้ำราง (ม.13)</t>
  </si>
  <si>
    <t xml:space="preserve">โครงการส่งเสริมสนับสนุนกลุ่มเครื่องแกง </t>
  </si>
  <si>
    <t>โครงการส่งเสริมสนับสนุนชมรมให้ด้วยใจ</t>
  </si>
  <si>
    <t>เพื่อส่งเสริมบทบาทของสมาชิกในชมรมให้สามารถช่วยเหลือสังคมได้เต็มศักยภาพ</t>
  </si>
  <si>
    <t>สมาชิกชมรมสามารถช่วยเหลือสังคมได้เต็มศักยภาพ</t>
  </si>
  <si>
    <t>โครงการสนับสนุนเมล็ดพันธุ์พืช ผัก ตามหลักเศรษฐกิจพอเพียง</t>
  </si>
  <si>
    <t>โครงการติดตั้งท่อระบายน้ำภายในตำบลนาไม้ไผ่ ม.1-14</t>
  </si>
  <si>
    <t xml:space="preserve">โครงการปรับปรุงอาคารเพื่อเป็นพิพิธภัณฑ์ประจำตำบล  </t>
  </si>
  <si>
    <t>โครงการสืบทอดประเพณีวัฒนธรรม ทำขวัญข้าว (ม.8)</t>
  </si>
  <si>
    <t xml:space="preserve">โครงการส่งเสริมอาชีพกลุ่มวิสาหกิจชุมชน ดอกไม้สด ดอกไม้แห้ง </t>
  </si>
  <si>
    <t>โครงการส่งเสริมสนับสนุนกลุ่มเพาะเห็ด</t>
  </si>
  <si>
    <t>โครงการส่งเสริมสนับสนุนกลุ่มจัดทำปุ๋ย</t>
  </si>
  <si>
    <t xml:space="preserve">โครงการส่งเสริมสนับสนุนกลุ่มจักรสาน </t>
  </si>
  <si>
    <t>โครงการส่งเสริมสนับสนุนกลุ่มเลี้ยงปลาในท่อซีเมนต์</t>
  </si>
  <si>
    <t xml:space="preserve">โครงการส่งเสริมสนับสนุนกลุ่มนวดแผนไทย </t>
  </si>
  <si>
    <t>โครงการบริหารศูนย์บริการถ่ายทอดเทคโนโลยีทางการเกษตรประจำตำบล</t>
  </si>
  <si>
    <t>เพื่อให้การบริหารศูนย์ศูนย์บริการถ่ายทอดเทคโนโลยีทางการเกษตรประจำตำบลเป็นไปอย่างมีประสิทธิภาพเกิดประโยชน์ต่อชุมชน</t>
  </si>
  <si>
    <t>อุดหนุนอาสาสมัคร อสม.</t>
  </si>
  <si>
    <t>เพื่อเพิ่มประสิทธิภาพในการจัดกิจกรรมของ อสม ตามโครงการสาธารณสุขมูลฐาน</t>
  </si>
  <si>
    <t>สมาชิก อสม.มีงบประมาณดำเนินกิจกรรมด้านสาธารณสุข</t>
  </si>
  <si>
    <t>เพื่อให้ทราบถึงข้อมูลการจัดเก็บภาษี</t>
  </si>
  <si>
    <t>โครงการก่อสร้างท่อเหลี่ยมถนนสายสี่แยกบ้านหนองหอย-บ้านนายทวี คงยง - บ้านนายกิจจา รัตนบุรี  (ม.6)</t>
  </si>
  <si>
    <t>เพื่อให้ประชาชนมีน้ำเพื่ออุปโภค บริโภคอย่างทั่วถึงตลอดปี</t>
  </si>
  <si>
    <t>ยุทธศาสตร์การพัฒนาของ อปท. ในเขตจังหวัดที่ 4</t>
  </si>
  <si>
    <t>ยุทธศาสตร์จังหวัดที่ 1</t>
  </si>
  <si>
    <t>ยุทธศาสตร์การพัฒนาของ อปท. ในเขตจังหวัดที่ 3</t>
  </si>
  <si>
    <t>ยุทธศาสตร์การพัฒนาของ อปท. ในเขตจังหวัดที่ 1</t>
  </si>
  <si>
    <t>ยุทธศาสตร์การพัฒนาของ อปท. ในเขตจังหวัดที่ 5</t>
  </si>
  <si>
    <t>ยุทธศาสตร์จังหวัดที่  3</t>
  </si>
  <si>
    <t>ยุทธศาสตร์การพัฒนาของ อปท. ในเขตจังหวัดที่ 2</t>
  </si>
  <si>
    <t>ยุทธศาสตร์จังหวัดที่ 4</t>
  </si>
  <si>
    <t>โครงการขยายเขตไฟฟ้าสาธารณะสายแคเสาธง-บ้าน นายปรีชา  (ม.6)</t>
  </si>
  <si>
    <t>โครงการขยายเขตไฟฟ้าสาธารณะสายสี่แยกหนองหอย-บ้าน นายทวี  (ม.6)</t>
  </si>
  <si>
    <t>โครงการขยายเขตไฟฟ้าสาธารณะสายบ้านผู้ช่วยปราณี  (ม.6)</t>
  </si>
  <si>
    <t>สนับสนุนเงินอุดหนุนโครงการสร้างภูมิคุ้มกันของสังคมในมิติวัฒนธรรม</t>
  </si>
  <si>
    <t>เพื่อบูรณาการแบบมีส่วนร่วมในการสร้างภูมิคุ้มกันทางสังคมและวัฒนธรรมแก่ประชาชน</t>
  </si>
  <si>
    <t>ประชาชนมีภูมิคุ้มกันทางสังคมป็นบรรทัดฐานที่ดีงามในการดำเนินชีวิต</t>
  </si>
  <si>
    <t>โครงการก่อสร้างอาคารเอนกประสงค์ หน้าที่ทำการ อบต.นาไม้ไผ่</t>
  </si>
  <si>
    <t xml:space="preserve">อาคารเอนกประสงค์ </t>
  </si>
  <si>
    <t>โครงการขุดลอกห้วย หนอง คลอง บึง ภายในตำบลนาไม้ไผ่ ม.1-14</t>
  </si>
  <si>
    <t>โครงการก่อสร้างท่อเหลี่ยม คสล. ภายในพื้นที่ ม.1-ม.14</t>
  </si>
  <si>
    <t>โครงการซ่อมแซมท่อเมนประปา ภายใน ม.1-ม.14</t>
  </si>
  <si>
    <t>ทุกหมู่บ้าน</t>
  </si>
  <si>
    <t>เพื่อใช้ในการกิจการด้านโยธา</t>
  </si>
  <si>
    <t>โครงการจัดซื้อรถเอนกประสงค์ตักหน้าขุดหลัง</t>
  </si>
  <si>
    <t>โครงการซ่อมแซมหอกระจายข่าว ระบบเสียงตามสาย  ม.1-14</t>
  </si>
  <si>
    <t>จำนวนผู้ใช้บริการศูนย์ข้อมูลข่าวสาร</t>
  </si>
  <si>
    <t>จำนวนผู้ได้รับข้อมูลข่าวสาร</t>
  </si>
  <si>
    <t>เพื่อประชาสัมพันธ์ข้อมูลข่าวสาร</t>
  </si>
  <si>
    <t xml:space="preserve">โครงการวิทยุชุมชน </t>
  </si>
  <si>
    <t>โครงการอบรมคณะกรรมการสถานศึกษาขั้นพื้นฐานและคณะกรรมการบริหารศูนย์พัฒนาเด็กเล็ก อบต.</t>
  </si>
  <si>
    <t>โครงการส่งเสริมและสนับสนุนทักษะการเรียนการสอนด้านภาษาเพื่อเข้าสู่ประชาคมอาเซียน</t>
  </si>
  <si>
    <t>เพื่อส่งเสริมการศึกษาทุกกลุ่มในชุมชน</t>
  </si>
  <si>
    <t>ประชาชนในพื้นที่ตำบลนาไม้ไผ่</t>
  </si>
  <si>
    <t>อุดหนุนงบประมาณตามโครงการพัฒนาการเรียนรู้โรงเรียน และศูนย์ กศน.</t>
  </si>
  <si>
    <t>เพื่อส่งเสริมการศึกษา</t>
  </si>
  <si>
    <t>โรงเรียน และศูนย์ กศน.</t>
  </si>
  <si>
    <t>โครงการอบรมพิธีกรทางศาสนพิธี</t>
  </si>
  <si>
    <t>เพื่อสร้างบุคลากรที่มีความสามารถด้านพิธีกรทางศาสนา</t>
  </si>
  <si>
    <t>จำนวนผู้ร่วมกิจกรรม
จำนวนผู้ร่วมกิจกรรม</t>
  </si>
  <si>
    <t>ชุมชนมีบุคลากรความสามารถด้านพิธีกรทางศาสนพิธี</t>
  </si>
  <si>
    <t>โครงการส่งเสริมอาชีพตามปรัชญาเศรษฐกิจพอเพียง และอุดหนุนกลุ่มต่างๆ ในหมู่บ้าน ม.1-14</t>
  </si>
  <si>
    <t>โครงการสนับสนุนทุนกู้ยืมแก่กลุ่มส่งเสริมอาชีพหมู่บ้าน ม.1-14</t>
  </si>
  <si>
    <t>โครงการสนับสนุนสินค้าหนึ่งหมู่บ้านหนึ่งผลิตภัณฑ์ ม.1-14</t>
  </si>
  <si>
    <t>โครงการอบรมส่งเสริมอาชีพเพื่อเพิ่มประสิทธิภาพแก่เยาวชนและประชาชนทั่วไป  ม.1-14</t>
  </si>
  <si>
    <t>โครงการจัดอบรมพัฒนาอาชีพกลุ่มสตรี หมู่ที่ 1-14</t>
  </si>
  <si>
    <t>โครงการด้านการพัฒนาครอบครัวเลี้ยงเดี่ยว หมู่ที่ 1-14</t>
  </si>
  <si>
    <t>โครงการจัดการแข่งขันกีฬาภายในและภายนอกตำบล</t>
  </si>
  <si>
    <t xml:space="preserve">โครงการเดินวิ่งเพื่อสุขภาพ อบต.นาไม้ไผ่ </t>
  </si>
  <si>
    <t>โครงการส่งเสริม กลุ่มออกกำลังกาย ม.1-14</t>
  </si>
  <si>
    <t>โครงการควบคุมและป้องกันโรคพิษสุนัขบ้าพร้อมจัดหาอุปกรณ์ต่างๆ</t>
  </si>
  <si>
    <t>โครงการปลูกหญ้าแฝกเฉลิมพระเกียรติ</t>
  </si>
  <si>
    <t>เพื่อเอนุรักษ์ดินและแหล่งน้ำ</t>
  </si>
  <si>
    <t>ลดการพังทลายของหน้าดิน</t>
  </si>
  <si>
    <t>จำนวนแหล่งน้ำ/ที่ลาด</t>
  </si>
  <si>
    <t>การพังทลายของหน้าดินลดลง</t>
  </si>
  <si>
    <t>โครงการอบรมจริยธรรมแก่เด็กและเยาวชน ส่งเสริมการศึกษาด้านศิลปะ วัฒนธรรม</t>
  </si>
  <si>
    <t>มีจำนวนเส้นทางคมนาคมที่เป็นมาตรฐานเพิ่มขึ้น</t>
  </si>
  <si>
    <t xml:space="preserve">จำนวนศูนย์พัฒนาเด็กเล็ก </t>
  </si>
  <si>
    <t>จำนวนศาลาประชุม</t>
  </si>
  <si>
    <t>จำนวนฝาย</t>
  </si>
  <si>
    <t>อาคารสำนักงาน อบต.</t>
  </si>
  <si>
    <t>อาคารพิพิธภัณฑ์ประจำตำบล</t>
  </si>
  <si>
    <t>จำนวนการก่อสร้าง/ปรับปรุงระบบระบายน้ำ</t>
  </si>
  <si>
    <t>จำนวนการขยายเขตประปาครอบคลุมทุกครัวเรือน</t>
  </si>
  <si>
    <t>จำนวนการปรับปรุงระบบประปา</t>
  </si>
  <si>
    <t>จำนวนปริมาณการขยายเขตไฟฟ้าสาธารณะครอบคลุมทั่วถึง</t>
  </si>
  <si>
    <t>จำนวนการขยายเขตโทรศัพท์</t>
  </si>
  <si>
    <t>จำนวนแหล่งน้ำที่สร้างขึ้น</t>
  </si>
  <si>
    <t>จำนวนแหล่งน้ำ/แหล่งท่องเที่ยวที่สร้างขึ้น</t>
  </si>
  <si>
    <t>โครงการอบรมเชิงปฏิบัติการเทคนิคการกรีดยาง/การปรับปรุงคุณภาพยาง ม.1-14</t>
  </si>
  <si>
    <t>โครงการสร้างสุขภาพทางเพศ</t>
  </si>
  <si>
    <t>เพื่อเพิ่มความพร้อมในการให้บริการทางการแพทย์และสาธารณสุข</t>
  </si>
  <si>
    <t>โครงการซ่อมแซมครุภัณฑ์ทางการแพทย์และสาธารณสุข</t>
  </si>
  <si>
    <t>โครงการปรับปรุงศาลาประชุมหมู่บ้าน หมู่ที่ 1-14</t>
  </si>
  <si>
    <t xml:space="preserve">โครงการขยายประปาหมู่บ้าน ม.1-14 </t>
  </si>
  <si>
    <t>โครงการขยายเขตไฟฟ้าสาธารณะภายในตำบลนาไม้ไผ่ ม.1-14</t>
  </si>
  <si>
    <t>โครงการติดตั้งโทรศัพท์บ้านภายในตำบลนาไม้ไผ่</t>
  </si>
  <si>
    <t>โรงเรียน และ ศพด.ตำบลนาไมไผ่</t>
  </si>
  <si>
    <t>โครงการปรับปรุง ซ่อมแซมและตกแต่งอาคารเรียน</t>
  </si>
  <si>
    <t>โครงการปรับปรุงภูมิทัศน์สถานที่ต่างๆ ในเขตพื้นที่ตำบลนาไม้ไผ่</t>
  </si>
  <si>
    <t>โครงการอาหารกลางวันและนมแก่ศูนย์พัฒนาเด็กเล็กสังกัด อบต.นาไม้ไผ่</t>
  </si>
  <si>
    <t>โครงการอบรม/ส่งเสริมการใช้ปุ๋ยชีวภาพ  รณรงค์ไม่ใช้ปุ๋ยเคมี</t>
  </si>
  <si>
    <t>โครงการเสริมสร้างความรักความอบอุ่นในครอบครัวเพื่อป้องกันปัญหาโรคเอดส์ และการมีเพศสัมพันธ์ก่อนวัยอันควร</t>
  </si>
  <si>
    <t>เพื่อป้องกันโรคเอดส์และการตั้งครรภ์ก่อนวัยอันควร</t>
  </si>
  <si>
    <t>เยาวชนและประชาชนกลุ่มเสี่ยงได้รับความรู้และถุงยางอนามัยป้องกัน</t>
  </si>
  <si>
    <t>โครงการส่งเสริมและพัฒนาศักยภาพครู</t>
  </si>
  <si>
    <t>โครงการมอบวุฒิบัตรแก่นักเรียน</t>
  </si>
  <si>
    <t>ระยะทาง 2,000 ม.</t>
  </si>
  <si>
    <t>เพื่อให้ประชาชนมีไฟฟ้าใช้อย่างทั่วถึงและปลอดภัย</t>
  </si>
  <si>
    <t>ประชาชนมีความปลอดภัยในการเดินทาง</t>
  </si>
  <si>
    <t>โครงการขุดลอกห้วยหนองแดง (ม.4)</t>
  </si>
  <si>
    <t>โครงการปรับปรุงโรงน้ำดื่มชุมชน  (ม.5)</t>
  </si>
  <si>
    <t>โครงการอบรมเด็กและเยาวชนและทัศนศึกษาดูงาน  ม.1-14</t>
  </si>
  <si>
    <t>โครงการส่งเสริม/อบรมสมาชิก อสม./กลุ่มชมรมให้ด้วยใจ</t>
  </si>
  <si>
    <t>สมาชิก 200 คน</t>
  </si>
  <si>
    <t>เพื่อเพิ่มแหล่งน้ำอุปโภคบริโภคแก่ประชาชน</t>
  </si>
  <si>
    <t>เพื่อสะดวกในการกระจายข่าวสารแก่ประชาชน</t>
  </si>
  <si>
    <t xml:space="preserve">เพื่อร่วมสืบทอดประเพณี วัฒนธรรม  </t>
  </si>
  <si>
    <t>ประชาชนมีโอกาสสืบทอดประเพณีต่อไป</t>
  </si>
  <si>
    <t>เพื่อให้ประชาชนมีการรวมกลุ่มอาชีพภายในพื้นที่</t>
  </si>
  <si>
    <t>ประชาชนใช้เวลาว่างให้เป็นประโยชน์</t>
  </si>
  <si>
    <t>ประชาชนมีรายได้และคุณภาพชีวิตดีขึ้น</t>
  </si>
  <si>
    <t>จำนวน 50 ครัวเรือน</t>
  </si>
  <si>
    <t>เพื่อเป็นสถานที่พักผ่อนแก่ประชาชน</t>
  </si>
  <si>
    <t>ประชาชนมีสถานที่พักผ่อนภายในชุมชน</t>
  </si>
  <si>
    <t>เพื่อความสะดวกในการเดินทางของประชาชน</t>
  </si>
  <si>
    <t>ประชาชนมีความสะดวกในการเดินทาง</t>
  </si>
  <si>
    <t>ส่วนโยธา</t>
  </si>
  <si>
    <t>100  ครัวเรือน</t>
  </si>
  <si>
    <t>1 จุด</t>
  </si>
  <si>
    <t>เพื่อความสะดวกในการระบายน้ำ</t>
  </si>
  <si>
    <t>เพื่อให้ประชาชนมีน้ำใช้ตลอดปี</t>
  </si>
  <si>
    <t>ประชาชนมีน้ำใช้ที่สะอาดและปลอดภัย</t>
  </si>
  <si>
    <t>มีการระบายน้ำได้ดี ลดปัญหาน้ำท่วม</t>
  </si>
  <si>
    <t>ประชาชนมีสนามกีฬาไว้ออกกำลังกาย</t>
  </si>
  <si>
    <t>ที่</t>
  </si>
  <si>
    <t>โครงการ</t>
  </si>
  <si>
    <t>วัตถุประสงค์</t>
  </si>
  <si>
    <t>เป้าหมาย</t>
  </si>
  <si>
    <t>งบประมาณและที่มา</t>
  </si>
  <si>
    <t>ผลที่คาดว่าจะได้รับ</t>
  </si>
  <si>
    <t>หน่วยงานที่รับผิดชอบ</t>
  </si>
  <si>
    <t>รายละเอียดโครงการพัฒนา</t>
  </si>
  <si>
    <t>องค์การบริหารส่วนตำบลนาไม้ไผ่ อำเภอทุ่งสง จังหวัดนครศรีธรรมราช</t>
  </si>
  <si>
    <t>1. ยุทธศาสตร์การพัฒนา ด้านโครงสร้างพื้นฐาน</t>
  </si>
  <si>
    <t xml:space="preserve">1.1 แนวทางการพัฒนา ก่อสร้าง  ปรับปรุง  บำรุงรักษาถนน     ทางระบายน้ำ    อาคารสถานที่ </t>
  </si>
  <si>
    <t>1.1.1 ก่อสร้างถนนลาดยาง</t>
  </si>
  <si>
    <t>1.1.2 บุกเบิกถนนลงลูกรัง</t>
  </si>
  <si>
    <t>1.1.4 ก่อสร้างถนนคอนกรีตเสริมเหล็ก</t>
  </si>
  <si>
    <t>1.1.6 ก่อสร้าง/ปรับปรุงอาคารสาธารณะประโยชน์ต่าง ๆ</t>
  </si>
  <si>
    <t>1.1.7 ก่อสร้างท่อลอด/ท่อระบายน้ำ/ขุดลอกคูคลอง</t>
  </si>
  <si>
    <t>1.2 แนวทางการพัฒนา พัฒนาระบบสาธารณูปโภค</t>
  </si>
  <si>
    <t>1.2.1 ก่อสร้างระบบประปา/ขยายท่อประปา</t>
  </si>
  <si>
    <t>1.2.2 ปรับปรุงซ่อมแซมระบบประปาหมู่บ้าน/ภูเขา</t>
  </si>
  <si>
    <t>1.2.3 ขยายเขตบริการไฟฟ้าสาธารณะ/ไฟฟ้าตกค้าง</t>
  </si>
  <si>
    <t>จำนวนนักเรียนเพิ่มขึ้น</t>
  </si>
  <si>
    <t>จำนวนผู้ป่วยเด็กที่ได้รับบริการ</t>
  </si>
  <si>
    <t>จำนวนและมาตร,ฐานของเครื่องเล่น</t>
  </si>
  <si>
    <t>จำนวนเครื่องปรับอากาศ</t>
  </si>
  <si>
    <t>จำนวนครุภัณฑ์ดนตรี</t>
  </si>
  <si>
    <t>พิพิธภัณฑ์แหล่งเรียนรู้ชุมชน</t>
  </si>
  <si>
    <t xml:space="preserve">จำนวนผู้ร่วมกิจกรรม
</t>
  </si>
  <si>
    <t xml:space="preserve">จำนวนครั้ง
</t>
  </si>
  <si>
    <t>จำนวนหมู่บ้าน</t>
  </si>
  <si>
    <t>จำนวนกลุ่ม</t>
  </si>
  <si>
    <t>จำนวนผลิตภัณฑ์</t>
  </si>
  <si>
    <t xml:space="preserve">จำนวนกลุ่ม
</t>
  </si>
  <si>
    <t>จำนวนผู้รับบริการ</t>
  </si>
  <si>
    <t>จำนวนผู้รับการสนับสนุน</t>
  </si>
  <si>
    <t>จำนวนชมรม</t>
  </si>
  <si>
    <t>จำนวนผู้ร่วมกิจกรรม</t>
  </si>
  <si>
    <t>จำนวนสิ่งอำนวยความสะดวก</t>
  </si>
  <si>
    <t>จำนวนอุปกรณ์</t>
  </si>
  <si>
    <t>จำนวนครั้ง</t>
  </si>
  <si>
    <t>จำนวน      อปพร.</t>
  </si>
  <si>
    <t>จำนวน      อาสาสมัคร</t>
  </si>
  <si>
    <t>จำนวนครั้งที่บริการ</t>
  </si>
  <si>
    <t>จำนวนสถิติอุบัติเหตุ</t>
  </si>
  <si>
    <t>จำนวนสถิติปัญหาสังคม</t>
  </si>
  <si>
    <t>จำนวนเครื่องมือ</t>
  </si>
  <si>
    <t>จำนวนกิจกรรม</t>
  </si>
  <si>
    <t>จำนวนสัตว์ที่ได้รับ</t>
  </si>
  <si>
    <t>จำนวนสถิติไข้เลือดออก</t>
  </si>
  <si>
    <t>จำนวนผู้ได้รับ</t>
  </si>
  <si>
    <t>จัดซื้อวัสดุในการปฏิบัติงาน</t>
  </si>
  <si>
    <t>800,000</t>
  </si>
  <si>
    <t>จัดซื้อวัสดุสำนักงาน วัสดุงานบ้านงานครัว ฯลฯ</t>
  </si>
  <si>
    <t>สำนักงานปลัด กองคลัง   ส่วนโยธา</t>
  </si>
  <si>
    <t>เพื่อให้การปฏิบัติงานมีประสิทธิภาพและรวดเร็ว</t>
  </si>
  <si>
    <t>50,000</t>
  </si>
  <si>
    <t>จัดซื้อครุภัณฑ์การศึกษา</t>
  </si>
  <si>
    <t>จัดซื้อครุภัณฑ์ยานพาหนะและขนส่ง</t>
  </si>
  <si>
    <t>จัดซื้อครุภัณฑ์การเกษตร</t>
  </si>
  <si>
    <t>จัดซื้อครุภัณฑ์ก่อสร้าง</t>
  </si>
  <si>
    <t>200,000</t>
  </si>
  <si>
    <t>จัดซื้อครุภัณฑ์ไฟฟ้าและวิทยุ</t>
  </si>
  <si>
    <t>จัดซื้อครุภัณฑ์งานบ้านงานครัว</t>
  </si>
  <si>
    <t>100,000</t>
  </si>
  <si>
    <t>จัดซื้อครุภัณฑ์โรงงาน</t>
  </si>
  <si>
    <t>จัดซื้อครุภัณฑ์เครื่องดับเพลิง</t>
  </si>
  <si>
    <t>ครุภัณฑ์อื่น</t>
  </si>
  <si>
    <t>10,000</t>
  </si>
  <si>
    <t>วัสดุในการปฏิบัติงาน</t>
  </si>
  <si>
    <t>1.2.4 ติดตั้งโทรศัพท์สาธารณะ/ขยายเขตโทรศัพท์บ้าน</t>
  </si>
  <si>
    <t>ตัวชี้วัด</t>
  </si>
  <si>
    <t>1.3.1 เจาะบ่อบาดาล</t>
  </si>
  <si>
    <t>1.3 แนวทางการพัฒนา จัดหา พัฒนาแหล่งน้ำเพื่อการอุปโภคบริโภค และน้ำเพื่อการเกษตร</t>
  </si>
  <si>
    <t>1.3.2 ปรับปรุง/ขยายสระน้ำสาธารณะ</t>
  </si>
  <si>
    <t>เพื่อเป็นสถานที่ท่องเที่ยวและพักผ่อนหย่อนใจ</t>
  </si>
  <si>
    <t>สำนักปลัด</t>
  </si>
  <si>
    <t>ภูมิทัศน์สวยงาม</t>
  </si>
  <si>
    <t>สระน้ำ</t>
  </si>
  <si>
    <t>ประชาชนมีที่พักผ่อนหย่อนใจ</t>
  </si>
  <si>
    <t>1.3.3 จัดหาบำรุงรักษาภาชนะเก็บน้ำ</t>
  </si>
  <si>
    <t>1.3.4 จัดหายานยนต์</t>
  </si>
  <si>
    <t xml:space="preserve">โครงการอุดหนุนกลุ่มอาชีพ/องค์กรชุมชน  ม.1- ม.14 หมู่บ้านละ 50,000 บาท  </t>
  </si>
  <si>
    <t>โครงการพัฒนาศักยภาพคณะกรรมการดำเนินการและสมาชิกสหกรณ์ต่างๆ ภายในตำบล</t>
  </si>
  <si>
    <t>เพื่อให้การรวมกลุ่มสหกรณ์ชุมชนเกิดความเข้มแข็ง</t>
  </si>
  <si>
    <t xml:space="preserve">จำนวนกลุ่มสหกรณ์
</t>
  </si>
  <si>
    <t>ประชาชนมีการรวมกลุ่มเกิดความเข้มแข็งในกลุ่ม</t>
  </si>
  <si>
    <t>โครงการติดตั้งกล้องวงจรปิด ม.1-ม.14</t>
  </si>
  <si>
    <t>เพื่อความปลอดภัยในชีวิตและทรัพย์สินของประชาชน</t>
  </si>
  <si>
    <t>ประชาชนได้รับความปลอดภัยในชีวิตและทรัพย์สิน</t>
  </si>
  <si>
    <t>หมู่ที่ 1 -   หมู่ที่ 14</t>
  </si>
  <si>
    <t>โครงการสร้างระบบเตาเผาขยะ</t>
  </si>
  <si>
    <t>เพื่อจัดระบบการเผาขยะในสำนักงานองค์การบริหารส่วนตำบล และชุมชน</t>
  </si>
  <si>
    <t>สำนักงาน อบต. และพื้นที่ตำบลนาไม้ไผ่</t>
  </si>
  <si>
    <t>จำนวนเตาเผา</t>
  </si>
  <si>
    <t>ประชาชนไม่ได้รับมลพิษจากการเผาขยะ</t>
  </si>
  <si>
    <t>โครงการจัดซื้อถังขยะ</t>
  </si>
  <si>
    <t>เพื่อเพิ่มความพร้อมในการให้บริการด้านสาธารณสุขพร้อมจัดระเบียบชุมชน</t>
  </si>
  <si>
    <t>พื้นที่ตำบลนาไม้ไผ่</t>
  </si>
  <si>
    <t>จำนวนถังขยะ</t>
  </si>
  <si>
    <t>ประชาชนมีถังขยะ พร้อมใช้งาน</t>
  </si>
  <si>
    <t>โครงการจัดซื้อรถขยะ</t>
  </si>
  <si>
    <t>เพื่อใช้ในการกิจการเก็บขยะในชุมชน</t>
  </si>
  <si>
    <t>จำนวน 1 คัน</t>
  </si>
  <si>
    <t>โครงการจัดซื้อรถจำกัดสิ่งปฏิกูล</t>
  </si>
  <si>
    <t>เพื่อใช้ในการกิจการด้านบริการสิ่งปฏิกูล</t>
  </si>
  <si>
    <t>มีรถใช้ได้ตลอดทั้งปี</t>
  </si>
  <si>
    <t>1.3.5 จัดตั้งกลุ่มผู้ใช้น้ำระดับชุมชน/หมู่บ้าน</t>
  </si>
  <si>
    <t>โครงการจัดตั้งกลุ่มผู้ใช้น้ำในหมู่บ้าน ม.1-14</t>
  </si>
  <si>
    <t>เพื่อให้การบริหารกิจการน้ำเป็นไปด้วยความเรียบร้อย</t>
  </si>
  <si>
    <t>จำนวน 14 กลุ่ม</t>
  </si>
  <si>
    <t>กลุ่มผู้ใช้น้ำสามารถบริหารน้ำได้อย่างดี</t>
  </si>
  <si>
    <t>2. ยุทธศาสตร์การพัฒนาด้านการศึกษา ศาสนา วัฒนธรรม และภูมิปัญญาท้องถิ่น</t>
  </si>
  <si>
    <t xml:space="preserve"> 2.1 แนวทางการพัฒนา เพิ่มช่องทางการรับรู้ข้อมูลข่าวสารให้แก่ประชาชน</t>
  </si>
  <si>
    <t>เพื่อให้หอกระจายข่าวมีประสิทธิภาพ</t>
  </si>
  <si>
    <t>ตำบลนาไม้ไผ่</t>
  </si>
  <si>
    <t>ประชาชนได้รับข้อมูลข่าวสาร</t>
  </si>
  <si>
    <t>โครงการสร้างหอสมุดชุมชน/หมู่บ้าน</t>
  </si>
  <si>
    <t>เพื่อให้ประชาชนมีที่ศึกษาหาความรู้</t>
  </si>
  <si>
    <t>ประชาชนได้รับข้อมูลข่าวสารที่ทันสมัย</t>
  </si>
  <si>
    <t xml:space="preserve"> 2.2 แนวทางการพัฒนา ส่งเสริมและสนับสนุนการจัดการศึกษาของสถานที่ศึกษาต่าง ๆ</t>
  </si>
  <si>
    <t>โครงการอาหารกลางวันและนมแก่เด็กนักเรียนภายในตำบล</t>
  </si>
  <si>
    <t>เพื่อให้นักเรียนได้มีสุขภาพที่แข็งแรง</t>
  </si>
  <si>
    <t>นักเรียนมีสุขภาพที่แข็งแรง</t>
  </si>
  <si>
    <t>4.1 แนวทางการพัฒนา จัดให้มีสวัสดิการสงเคราะห์  และอำนวยความสะดวกแก่ประชาชน  ผู้ด้อยโอกาสต่างๆ รวมถึงป้องกันปัญหาสังคมที่เกิดขึ้นกับเด็ก เยาวชน สตรี และครอบครัว</t>
  </si>
  <si>
    <t>เพื่อพัฒนาบทบาทครอบครัวลดปัญหาสังคม</t>
  </si>
  <si>
    <t>ปัญหาสังคมในท้องถิ่นลดน้อยลง</t>
  </si>
  <si>
    <t>สนับสนุนเงินอุดหนุนโครงการสืบสานประเพณีวัฒนธรรมท้องถิ่น ประเพณีมาฆบูชาแห่ผ้าขึ้นธาตุ</t>
  </si>
  <si>
    <t>สนับสนุนเงินอุดหนุนโครงการส่งเสริมการเรียนรู้ศาสนพิธี</t>
  </si>
  <si>
    <t>สนับสนุนเงินอุดหนุนการจัดงานประเพณีเดือนสิบ</t>
  </si>
  <si>
    <t>สนับสนุนเงินอุดหนุนโครงการขับเคลื่อนสมัชชาหมู่บ้าน/ชุมชน พลังแผ่นดินเอาชนะยาเสพติด</t>
  </si>
  <si>
    <t>เพื่อแก้ไขปัญหายาเสพติดภายในชุมชนให้ลดน้อยลง</t>
  </si>
  <si>
    <t>ปัญหายาเสพติดในชุมชนลดน้อยลง</t>
  </si>
  <si>
    <t>เพื่อเพิ่มประสิทธิภาพในการเรียนการสอน</t>
  </si>
  <si>
    <t>มีวัสดุ อุปกรณ์ พร้อมในการเรียนการสอน</t>
  </si>
  <si>
    <t>คณะกรรมการมีความรู้ความเข้าใน</t>
  </si>
  <si>
    <t xml:space="preserve">โครงการจัดกิจกรรมงานวันเด็กและวันสำคัญต่างๆ </t>
  </si>
  <si>
    <t>เพื่อส่งเสริมกิจกรรมดำรงไว้สืบต่อไป</t>
  </si>
  <si>
    <t>เด็กในตำบลมีกิจกรรมในวันเด็ก</t>
  </si>
  <si>
    <t>โครงการทัศนศึกษานอกสถานศึกษาของโรงเรียนในเขตตำบล</t>
  </si>
  <si>
    <t>เพื่อพัฒนาคุณภาพของกิจกรรมการเรียนการสอน</t>
  </si>
  <si>
    <t>โรงเรียนในเขตตำบลนาไม้ไผ่</t>
  </si>
  <si>
    <t>เพื่อความปลอดภัย มั่นคง เหมาะแก่การเรียนรู้</t>
  </si>
  <si>
    <t>อาคารเรียนมีความปลอดภัย</t>
  </si>
  <si>
    <t>บุคลากรทางการศึกษาสามารถนำไปพัฒนาผู้เรียนได้อย่างมีประสิทธิภาพ</t>
  </si>
  <si>
    <t>2.3 แนวทางการพัฒนา ทำนุบำรุงศาสนา  ฟื้นฟู  และอนุรักษ์ศิลปวัฒนธรรม  ภูมิปัญญาท้องถิ่น</t>
  </si>
  <si>
    <t>เพื่อส่งเสริม อนุรักษ์ด้านวัฒนธรรม จารีตประเพณี ศาสนา</t>
  </si>
  <si>
    <t>ส่งเสริมวัฒนธรรม จารีตประเพณี ศาสนา</t>
  </si>
  <si>
    <t>เพื่อส่งเสริมพระพุทธศาสนา</t>
  </si>
  <si>
    <t>ประเพณี คงอยู่ตลอดไป</t>
  </si>
  <si>
    <t>กว้าง 8 ม.      ยาว 12 ม.</t>
  </si>
  <si>
    <t xml:space="preserve">ระยะทาง 5500 ม. </t>
  </si>
  <si>
    <t xml:space="preserve">ประชาชนได้รับข้อมูลข่าวสารที่ทันสมัย </t>
  </si>
  <si>
    <t>โครงการส่งเสริมและสนับสนุนวัฒนธรรมและประเพณี พร้อมปรับปรุงภูมิทัศน์บริเวณศาลาวัฒนธรรม (ม.4)</t>
  </si>
  <si>
    <t>เพื่อส่งเสริมอนุรักษ์ศิลปวัฒนธรรมท้องถิ่น</t>
  </si>
  <si>
    <t>ศิลปวัฒนธรรมท้องถิ่นคงอยู่ตลอดไป</t>
  </si>
  <si>
    <t>เพื่อให้ประชาชนมีการรวมกลุ่มพัฒนาอาชีพภายในพื้นที่</t>
  </si>
  <si>
    <t>ประชาชนมีรายได้ และคุณภาพชีวิตดีขึ้น</t>
  </si>
  <si>
    <t>สำนักงานปลัด</t>
  </si>
  <si>
    <t>โครงการสำรวจแนวเขต  (ม.8)</t>
  </si>
  <si>
    <t>เพื่อแก้ปัญหาเรื่องพื้นที่ทำกินของประชาชน</t>
  </si>
  <si>
    <t>พื้นที่เชื่อมภายในหมู่บ้าน</t>
  </si>
  <si>
    <t>ประชาชนมีพื้นที่ทำกินชัดเจน</t>
  </si>
  <si>
    <t>เพื่อให้มีสถานที่ใช้เป็นที่ทำการประสานงานในกิจกรรมต่างๆที่จำเป็น</t>
  </si>
  <si>
    <t>ประชาชนมีที่ทำการประสานงานในกิจกรรมต่างๆ</t>
  </si>
  <si>
    <t>เพื่อส่งเสริมบทบาทสตรีร่วมพัฒนาชุมชน</t>
  </si>
  <si>
    <t>กลุ่มสตรีมีบทบาทร่วมพัฒนาชุมชน</t>
  </si>
  <si>
    <t>ประชาชนมีสุขภาพแข็งแรง</t>
  </si>
  <si>
    <t>เพื่อให้นักเรียนรู้จักภูมิปัญญาและศิลปวัฒนธรรมท้องถิ่นและการธำรงค์รักษา</t>
  </si>
  <si>
    <t>โครงการส่งเสริมประเพณีวันพ่อ</t>
  </si>
  <si>
    <t>โครงการส่งเสริมประเพณีวันสงกรานต์</t>
  </si>
  <si>
    <t>โครงการส่งเสริมประเพณีชักพระ</t>
  </si>
  <si>
    <t>3. ยุทธศาสตร์การพัฒนาด้านเศรษฐกิจ</t>
  </si>
  <si>
    <t>3.1 แนวทางการพัฒนา ส่งเสริมการประกอบอาชีพ  ฝึกอบรมอาชีพ  ตามปรัชญาเศรษฐกิจพอเพียง</t>
  </si>
  <si>
    <t>โครงการอบรมเพิ่มศักยภาพให้ความรู้กับกลุ่มอาชีพ/องค์กรต่างๆ ในเขตตำบลนาไม้ไผ่  ม.1-14</t>
  </si>
  <si>
    <t xml:space="preserve">เพื่อเพิ่มประสิทธิภาพกลุ่มอาชีพต่างๆ </t>
  </si>
  <si>
    <t>เป็นการเพิ่มประสิทธิภาพให้กลุ่มต่าง ๆ</t>
  </si>
  <si>
    <t>เพื่อส่งเสริมการกรีดยางและปรับปรุงคุณภาพยาง</t>
  </si>
  <si>
    <t>ประชาชนผลิตยางได้อย่างมีคุณภาพ</t>
  </si>
  <si>
    <t>เป็นส่งเสริมรายได้ให้กับกลุ่มอาชีพต่าง ๆ</t>
  </si>
  <si>
    <t>3.2 แนวทางการพัฒนา เพิ่มประสิทธิภาพและพัฒนาศักยภาพให้แก่กลุ่มอาชีพและองค์กรชุมชนต่าง ๆ  ให้มีความเข้มแข็งอย่างยั่งยืน</t>
  </si>
  <si>
    <t>เพื่อเป็นการเพิ่มรายได้ให้กับกลุ่มอาชีพ</t>
  </si>
  <si>
    <t>กลุ่มอาชีพมีรายได้</t>
  </si>
  <si>
    <t>โครงการสนับสนุนกองทุนหมู่บ้าน/ธนาคารหมู่บ้าน</t>
  </si>
  <si>
    <t>เพื่อเป็นการเพิ่มประสิทธิภาพ</t>
  </si>
  <si>
    <t>กลุ่มต่าง ๆ มีประสิทธิภาพในการจัดการ</t>
  </si>
  <si>
    <t>โครงการสนับสนุนกลุ่มออมทรัพย์/สหกรณ์หรือกลุ่มต่าง ๆ ภายในตำบล</t>
  </si>
  <si>
    <t>เพื่อเป็นการเพิ่มประสิทธิภาพกับกลุ่มออมทรัพย์/สหกรณ์</t>
  </si>
  <si>
    <t>กลุ่มออมทรัพย์/สหกรณ์มีประสิทธิภาพ</t>
  </si>
  <si>
    <t>กลุ่มเกษตรกร</t>
  </si>
  <si>
    <t>กลุ่มเกษตรกรรมมีการผลิตเพิ่มขึ้น</t>
  </si>
  <si>
    <t>4. ยุทธศาตร์การพัฒนาด้านสังคม</t>
  </si>
  <si>
    <t>โครงการตรวจสุขภาพประจำปี</t>
  </si>
  <si>
    <t>เพื่อเป็นการตรวจสุขภาพประจำปี</t>
  </si>
  <si>
    <t>ประชาชน แต่ละคนได้รู้ถึงสุขภาพตัวเอง</t>
  </si>
  <si>
    <t>ผู้ได้รับการสนับสนุนมีการดำรงชีพที่ดีขึ้น</t>
  </si>
  <si>
    <t>โครงการอบรมการบริหารจัดการกลุ่ม/ชมรมต่างๆ ภายในตำบล</t>
  </si>
  <si>
    <t>เพื่อเป็นการเพิ่มประสิทธิภาพในการบริหารจัดการ</t>
  </si>
  <si>
    <t>กลุ่ม/ชมรม มีประสิทธิภาพในการบริหารงาน</t>
  </si>
  <si>
    <t>4.2 แนวทางการพัฒนา เฝ้าระวังปัญหาการแพร่ระบาดของยาเสพติดในชุมชน</t>
  </si>
  <si>
    <t>เพื่อให้เด็กและเยาวชนห่างไกลยาเสพติด</t>
  </si>
  <si>
    <t>เยาวชนห่างไกลยาเสพติด</t>
  </si>
  <si>
    <t xml:space="preserve">โครงการก่อสร้าง/ปรับปรุง ลานกีฬา  ม.1-14 </t>
  </si>
  <si>
    <t>เพื่อให้ราษฎรได้มีสุขภาพที่แข็งแรง</t>
  </si>
  <si>
    <t>โครงการสนับสนุนอุปกรณ์ต่างๆให้แก่กลุ่มออกกำลังกาย ภายในตำบลนาไม้ไผ่</t>
  </si>
  <si>
    <t>กลุ่มออกกำลังกายภายในตำบลนาไม้ไผ่</t>
  </si>
  <si>
    <t>มีความรักและสามัคคีต่อกัน</t>
  </si>
  <si>
    <t>เพื่อให้ประชาชนมีสุขภาพร่างกายที่แข็งแรง</t>
  </si>
  <si>
    <t>เพื่อเพิ่มความรู้ด้านต่างๆ แก่เยาวชน</t>
  </si>
  <si>
    <t>เยาวชนภายในตำบลนาไม้ไผ่</t>
  </si>
  <si>
    <t>ผู้เข้ารับการอบรมมีความรู้ขึ้น</t>
  </si>
  <si>
    <t>เพื่อให้ประชาชนมีความรักและสามัคคีต่อกัน</t>
  </si>
  <si>
    <t>ประชาชนตำบลนาไม้ไผ่</t>
  </si>
  <si>
    <t>ผู้เข้าร่วมกิจกรรมมีสุขภาพดี</t>
  </si>
  <si>
    <t>โครงการจัดซื้ออุปกรณ์ วัสดุ ครุภัณฑ์ด้านกีฬาภายในตำบล</t>
  </si>
  <si>
    <t>เพื่อความพร้อมในการจัดทำกิจกรรมต่าง ๆ</t>
  </si>
  <si>
    <t>มีอุปกรณ์ วัสดุ ครุภัณฑ์ ด้านกีฬา</t>
  </si>
  <si>
    <t xml:space="preserve">เพื่อเพิ่มเทคนิค วิธีการ ในการเล่นกีฬาประเภทต่าง ๆ </t>
  </si>
  <si>
    <t>ประชาชน เยาวชน ภายในตำบลนาไม้ไผ่</t>
  </si>
  <si>
    <t>เล่นกีฬาได้อย่างถูกวิธี</t>
  </si>
  <si>
    <t>เพื่อเพิ่มประสิทธิภาพในกระบวนดำเนินงาน</t>
  </si>
  <si>
    <t>สมาชิก อสม.มีความรู้ความเข้าใจ</t>
  </si>
  <si>
    <t>เพื่อเพิ่มประสิทธิภาพแก่สถานีอนามัย</t>
  </si>
  <si>
    <t>สถานีอนามัยในตำบลนาไม้ไผ่</t>
  </si>
  <si>
    <t>มีเครื่องมือที่ทันสมัย</t>
  </si>
  <si>
    <t>โครงการประกวดครอบครัวสุขภาพดี</t>
  </si>
  <si>
    <t>โครงการสนับสนุนเมล็ดพันธุ์ข้าว</t>
  </si>
  <si>
    <t>เพื่อให้เกษตรกรได้พันธุ์ข้าวที่ดีในการเพิ่มผลผลิต</t>
  </si>
  <si>
    <t>โครงการสนับสนุนเมล็ดพันธุ์ผัก</t>
  </si>
  <si>
    <t>เพื่อให้เกษตรกรได้พันธุ์ผักที่ดีในการเพิ่มผลผลิต</t>
  </si>
  <si>
    <t>โครงการฝึกอบรมและดูงานการปลูกผักสวนครัว</t>
  </si>
  <si>
    <t>เพื่อเพิ่มความรู้ด้านการปลูกผักสวนครัวแก่เกษตรกร</t>
  </si>
  <si>
    <t>เพื่อให้มีพลังงานทดแทนใช้ภายในสำนักงาน</t>
  </si>
  <si>
    <t>อาคารโซลาร์เซลล์</t>
  </si>
  <si>
    <t>ประหยัดไฟฟ้า</t>
  </si>
  <si>
    <t>จำนวน 100 ครัวเรือน</t>
  </si>
  <si>
    <t>โครงการบวชชี สามเณรภาคฤดูร้อน และกิจกรรมวันเข้าพรรษา</t>
  </si>
  <si>
    <t xml:space="preserve">โครงการส่งเสริมภูมิปัญญาและศิลปวัฒนธรรมท้องถิ่น/อนุรักษ์ศิลปการละเล่นท้องถิ่น </t>
  </si>
  <si>
    <t>เด็กในระบบและนอกระบบ</t>
  </si>
  <si>
    <t>โครงการอบรมพัฒนาอาสาสมัครดูแลผู้สูงอายุที่บ้านเยี่ยมบ้าน/ดูแลผู้สูงอายุผู้พิการ ผู้ป่วยเอดส์ที่บ้าน</t>
  </si>
  <si>
    <t>โครงการซ่อมแซมถนนลงหินคลุกสายมิยาซาวา (ม.1)</t>
  </si>
  <si>
    <t>โครงการก่อสร้างถนนลาดยางสายสี่แยกหนองหอย-บ้าน นายทวี  (ม.6)</t>
  </si>
  <si>
    <t>โครงการส่งเสริมด้านสังคมแก่ผู้สูงอายุ ผู้พิการ ผู้ป่วยเอดส์ เด็กและเยาวชน</t>
  </si>
  <si>
    <t>เพื่อเปิดโอกาสให้มีการพบปะทำกิจกรรมร่วมกัน</t>
  </si>
  <si>
    <t>กลุ่มต่างๆ ได้รับการดูแลส่งเสริมสังคม</t>
  </si>
  <si>
    <t>โครงการอบรมทบทวน อปพร.</t>
  </si>
  <si>
    <t>โครงการพัฒนาเครือข่ายป้องกันและบรรเทาสาธารณภัย</t>
  </si>
  <si>
    <t>เพื่อพัฒนาเครือข่ายป้องกันและบรรเทาสาธารณภัย</t>
  </si>
  <si>
    <t>จำนวนครั้งกิจกรรม</t>
  </si>
  <si>
    <t>มีความพร้อมเมื่อเกิดเหตุ</t>
  </si>
  <si>
    <t>โครงการ อบต.สัญจร พบ ประชาชน/อำเภอ/จังหวัดเคลื่อนที่</t>
  </si>
  <si>
    <t>โครงการอบรมพัฒนาบุคลากร อบต.</t>
  </si>
  <si>
    <t>โครงการท้องถิ่นไทยรวมใจภักดิ์ รักษ์พื้นที่สีเขียว</t>
  </si>
  <si>
    <t>เพื่อร่วมปลูกป่าถวายพระพร</t>
  </si>
  <si>
    <t>จำนวนป่าไม้ที่เพิ่มขึ้น</t>
  </si>
  <si>
    <t>เพื่อเป็นการส่งเสริมสมาชิกในครอบครัวให้มีสุขภาพดี</t>
  </si>
  <si>
    <t>ครอบครัวในตำบลนาไม้ไผ่</t>
  </si>
  <si>
    <t>ครอบครัวมีสุขภาพที่ดี</t>
  </si>
  <si>
    <t>โครงการส่งเสริมการเลี้ยงลูกด้วยนมแม่</t>
  </si>
  <si>
    <t>เพื่อสุขภาพที่ดี</t>
  </si>
  <si>
    <t xml:space="preserve">สุขภาพแข็งแรง </t>
  </si>
  <si>
    <t>ระยะทาง 1,500 ม.</t>
  </si>
  <si>
    <t>กว้าง 3 ม.    ยาว 4 ม.</t>
  </si>
  <si>
    <t xml:space="preserve">ขนาด 1.8x1.8 ม.ยาว 10 เมตร    </t>
  </si>
  <si>
    <t xml:space="preserve"> 14 จุด</t>
  </si>
  <si>
    <t>ยาว 2000 ม.</t>
  </si>
  <si>
    <t>ระยะทาง 200 ม.</t>
  </si>
  <si>
    <t>กว้าง 20 ม.ยาว 30 ม.</t>
  </si>
  <si>
    <t>กว้าง 2 ม.ยาว 2000 ม.</t>
  </si>
  <si>
    <t>กว้าง 3 ม.ยาว 3500 ม.</t>
  </si>
  <si>
    <t xml:space="preserve">ระยะทาง 2500 เมตร </t>
  </si>
  <si>
    <t>จำนวน 25  จุด</t>
  </si>
  <si>
    <t>ปลอดจากการติดเชื้อต่างๆจากสภาวะในปัจจุบัน</t>
  </si>
  <si>
    <t>5. ยุทธศาตร์การพัฒนาด้านสาธารณสุข</t>
  </si>
  <si>
    <t xml:space="preserve"> 5.1 แนวทางการพัฒนา การบริการสาธารณสุข </t>
  </si>
  <si>
    <t>เพื่อรักษา โรคภัยแก่ คนและสัตว์</t>
  </si>
  <si>
    <t>มีวัคซีนป้องกัน อย่างทั่วถึง</t>
  </si>
  <si>
    <t>เพื่อให้ผู้ให้เข้ารับการอบรมมีความรู้ด้านสมุนไพร</t>
  </si>
  <si>
    <t>กลุ่มประชาชนตำบลนาไม้ไผ่</t>
  </si>
  <si>
    <t>6. ยุทธศาตร์ด้านการเมือง และการบริหารจัดการ</t>
  </si>
  <si>
    <t xml:space="preserve">   6.1 แนวทางการพัฒนา พัฒนาประสิทธิภาพในการบริหารองค์กร</t>
  </si>
  <si>
    <t>เพื่อเป็นแนวทางในการบริหารงาน</t>
  </si>
  <si>
    <t>มีการจัดทำแผนพัฒนาให้อย่างถูกต้อง</t>
  </si>
  <si>
    <t>โครงการทัศนศึกษา ดูงาน ของบุคลากร อบต./ผู้นำ/กลุ่มต่างๆ ภายในตำบล</t>
  </si>
  <si>
    <t>เพื่อเพิ่มประสิทธิภาพในการบริหารงาน/ปฏิบัติงาน</t>
  </si>
  <si>
    <t>มีความรู้ ความเข้าใจ ประสบการณ์</t>
  </si>
  <si>
    <t>เพื่อเป็นการตรวจสอบระบบการบริหารงาน องค์กร</t>
  </si>
  <si>
    <t>มีระบบการตรวจสอบที่เข้มแข็ง</t>
  </si>
  <si>
    <t>โครงการจัดการเลือกตั้ง นายกฯ ส.อบต  ของ อบต.นาไม้ไผ่</t>
  </si>
  <si>
    <t>มีการการเลือกตั้งเป็นไปอย่างเรียบร้อย</t>
  </si>
  <si>
    <t xml:space="preserve">   6.2 แนวทางการพัฒนา พัฒนาระบบบริหารงานบุคคลให้เป็นไปตามระบบคุณธรรม  และระบบจูงใจในการทำงาน</t>
  </si>
  <si>
    <t>เพื่อเพิ่มประสิทธิภาพในการบริหารงาน</t>
  </si>
  <si>
    <t>มีการบริหารงานในองค์กรได้อย่างมีประสิทธิภาพ</t>
  </si>
  <si>
    <t>เพื่อพัฒนาบุคลากร อบต.ให้มีประสิทธิภาพ</t>
  </si>
  <si>
    <t>บุคลากรมีประสิทธิภาพในการทำงาน</t>
  </si>
  <si>
    <t>บุคลากร อบต.</t>
  </si>
  <si>
    <t>มีความหนักแน่น มีจิตใจที่เข้มแข็ง</t>
  </si>
  <si>
    <t>โครงการอบรมจริยธรรม คุณธรรมแก่พนักงาน อบต.นาไม้ไผ่</t>
  </si>
  <si>
    <t>เพื่อส่งเสริมคุณธรรม จริยธรรมแก่พนักงาน</t>
  </si>
  <si>
    <t xml:space="preserve">  6.3 แนวทางการพัฒนา พัฒนาสถานที่  อุปกรณ์  และอำนวยความสะดวกในการบริการประชาชน</t>
  </si>
  <si>
    <t>โครงการประชาสัมพันธ์ข้อมูลข่าวสาร</t>
  </si>
  <si>
    <t>เพื่อความเข้าใจที่ถูกต้อง</t>
  </si>
  <si>
    <t>ศพด.ตำบลนาไมไผ่</t>
  </si>
  <si>
    <t>สนับสนุนเงินอุดหนุนการจัดงานเทศกาลประเพณีชักพระ</t>
  </si>
  <si>
    <t>สนับสนุนเงินอุดหนุนการจัดงานรัฐพิธี</t>
  </si>
  <si>
    <t>โครงการอบรมหลักสูตรอาสาสมัครป้องกันไฟป่า</t>
  </si>
  <si>
    <t>เพื่อเตรียมความพร้อมรับภัยธรรมชาติ</t>
  </si>
  <si>
    <t>เจ้าหน้าที่ระดับตำบลและหมู่บ้าน</t>
  </si>
  <si>
    <t>ประชาชนเข้าใจในการควบคุมไฟป่าที่เกิดขึ้นในชุมชน</t>
  </si>
  <si>
    <t>โครงการจัดระบบการแพทย์ฉุกเฉินประจำตำบล</t>
  </si>
  <si>
    <t>ประชาชนได้รับการช่วยเหลือเบื้องต้น</t>
  </si>
  <si>
    <t>เพื่อเตรียมความพร้อมในงานสาธารณสุข</t>
  </si>
  <si>
    <t>โครงการส่งเสริมปรับปรุงสภาพแวดล้อม และสิ่งอำนวยความสะดวกให้คนพิการเข้าถึงได้</t>
  </si>
  <si>
    <t>โครงการขยายไหล่ทางถนนคอนกรีต ม.1-ม.14</t>
  </si>
  <si>
    <t>เพื่ออำนวยความสะดวกให้แก่ผู้พิการ</t>
  </si>
  <si>
    <t>ผู้พิการสะดวกในการเข้าใช้บริการ</t>
  </si>
  <si>
    <t>โครงการพัฒนาศักยภาพผู้ดูแลคนพิการตั้งแต่แรกเกิด</t>
  </si>
  <si>
    <t>อุดหนุนงบประมาณ โครงการศูนย์รวมข้อมูลข่าวสารการซื้อการจ้างของ อปท.ระดับอำเภอ</t>
  </si>
  <si>
    <t>ระยะทาง 400 ม.</t>
  </si>
  <si>
    <t>เพื่อประชาสัมพันธ์ข้อมูลข่าวสารการจัดซื้อจัดจ้าง ระดับอำเภอ</t>
  </si>
  <si>
    <t>ศูนย์รวมข้อมูลข่าวสารการซื้อการจ้าง</t>
  </si>
  <si>
    <t>ประชาชนเข้าใจระบบการทำงานของ อบต.</t>
  </si>
  <si>
    <t xml:space="preserve">โครงการจัดทำป้ายต่าง ๆ </t>
  </si>
  <si>
    <t>เพื่อความชัดเจนในการทำงาน</t>
  </si>
  <si>
    <t>มีป้ายต่าง ๆ อย่างเพียงพอ</t>
  </si>
  <si>
    <t>เพื่อเป็นแนวทางในการปรับปรุงกระบวนทำงาน</t>
  </si>
  <si>
    <t>ประชาชนที่ใช้บริการ</t>
  </si>
  <si>
    <t>นำไปปรับปรุงการบริหารงานขององค์กร</t>
  </si>
  <si>
    <t>7. ยุทธศาตร์การพัฒนาด้านทรัพยากรธรรมชาติและสิ่งแวดล้อม</t>
  </si>
  <si>
    <t xml:space="preserve">  7.1 แนวทางการพัฒนา เพิ่มประสิทธิภาพการอนุรักษ์สิ่งแวดล้อม ส่งเสริมการท่องเที่ยว</t>
  </si>
  <si>
    <t>เพื่อส่งเสริมการท่องเที่ยว</t>
  </si>
  <si>
    <t>มีสถานที่ท่องเที่ยวที่สวยงาม</t>
  </si>
  <si>
    <t>โครงการขอใช้สถานที่ส่วนราชการ</t>
  </si>
  <si>
    <t>จำนวนประชาชนที่ได้รับบริการสาธารณะ</t>
  </si>
  <si>
    <t>จำนวนกลุ่มที่มีการบริหารจัดการน้ำ</t>
  </si>
  <si>
    <t>จำนวนประชาชนที่ได้รับบริการ</t>
  </si>
  <si>
    <t>จำนวนหอกระจายข่าวที่ได้รับการซ่อมแซม</t>
  </si>
  <si>
    <t>จำนวนหอสมุดชุมชน</t>
  </si>
  <si>
    <t>จำนวนครัวเรือนที่ได้รับบริการ</t>
  </si>
  <si>
    <t>จำนวนเด็กมีน้ำหนักและส่วนสูงตามเกณฑ์มาตรฐาน</t>
  </si>
  <si>
    <t>จำนวนสถานศึกษาที่มีความพร้อม</t>
  </si>
  <si>
    <t xml:space="preserve">จำนวนครั้ง/จำนวนผู้ร่วมกิจกรรม
</t>
  </si>
  <si>
    <t>ระดับความพร้อมของสถานที่</t>
  </si>
  <si>
    <t>เพื่อจัดตั้งส่วนราชการที่เกี่ยวข้อง</t>
  </si>
  <si>
    <t>มีส่วนราชการเหมาะสมกับพื้นที่</t>
  </si>
  <si>
    <t>โครงการธนาคารขยะ</t>
  </si>
  <si>
    <t>เพื่อส่งเสริม ตระหนัก ให้ทุกคนเห็นความสำคัญในการลดขยะ</t>
  </si>
  <si>
    <t>ลดขยะมูลฝอย</t>
  </si>
  <si>
    <t>ประชาชนมีน้ำใช้ตลอดปี</t>
  </si>
  <si>
    <t>เพื่อให้ประชาชนมีโทรศัพท์บ้านใช้อย่างทั่วถึง</t>
  </si>
  <si>
    <t>ประชาชนสะดวกในการติดต่อสื่อสาร</t>
  </si>
  <si>
    <t>จัดทำข้อบัญญัติงบประมาณ</t>
  </si>
  <si>
    <t>เพื่อจัดทำแผนการใช้จ่าย</t>
  </si>
  <si>
    <t>จัดทำแผนงานข้อบัญญัติ</t>
  </si>
  <si>
    <t>งบประมาณ</t>
  </si>
  <si>
    <t>เพื่อจัดเก็บข้อมูลตำบล</t>
  </si>
  <si>
    <t>จัดเก็บข้อมูล จปฐ.และ กชช 2 ค</t>
  </si>
  <si>
    <t>เพื่อพบปะประชาชน 14 หมู่บ้าน</t>
  </si>
  <si>
    <t>สามารถนำแผนไปสู่การใช้งบประมาณอย่างรัดกุม</t>
  </si>
  <si>
    <t>ติดตามและประเมินผลการดำเนินงาน</t>
  </si>
  <si>
    <t>เพื่อให้การบริหารงานของ อปท. โปร่งสืตรวจสอบได้</t>
  </si>
  <si>
    <t>ประเมินผลดำเนินงาน อปท.</t>
  </si>
  <si>
    <t>ทำให้ทราบข้อบกพร่องและความคุ้มค่าของประโยชน์</t>
  </si>
  <si>
    <t>ติดตามและประเมินผลการให้บริการสาธารณะ</t>
  </si>
  <si>
    <t>เพื่อให้การบริหารงานของอบต.โปร่งใสสามารถตรวจสอบได้</t>
  </si>
  <si>
    <t>เพื่อพบปะประชาชนใน ตำบล</t>
  </si>
  <si>
    <t>ประชาชนได้เสนอปัญหาความเดือดร้อน</t>
  </si>
  <si>
    <t>การจัดเก็บข้อมูล จปฐ. และ กชช 2 ค</t>
  </si>
  <si>
    <t>เพื่อเพิ่มประสิทธิภาพอินเตอร์ประจำตำบล</t>
  </si>
  <si>
    <t>รวดเร็วในการบริการ</t>
  </si>
  <si>
    <t>โครงการถ่ายทอดความรู้ด้านพืชผัก ไม้ผล ไม้ยืนต้น</t>
  </si>
  <si>
    <t>เพื่อจัดหาพืชพันธุ์ทางการเกษตรแก่ประชาชน</t>
  </si>
  <si>
    <t>โครงการส่งเสริมด้านวัฒนธรรม  ประเพณีลอยกระทง  ม.1-14</t>
  </si>
  <si>
    <t>อบต.นาไม้ไผ่</t>
  </si>
  <si>
    <t>ประชาชนได้รับบริการทางการแพทย์และสาธารณสุข</t>
  </si>
  <si>
    <t>โครงการติดตั้งระบบเครือข่ายอินเตอร์เน็ตภายในสำนักงานพร้อมปรับปรุงเว็ปไซค์ อบต.นาไม้ไผ่</t>
  </si>
  <si>
    <t>โครงการสนับสนุนศูนย์ ICT ประจำตำบล</t>
  </si>
  <si>
    <t>เพื่อส่งเสริมคุณธรรม จริยธรรม</t>
  </si>
  <si>
    <t>เพื่อเป็นการเพิ่มประสิทธิภาพในการออมประจำตำบล</t>
  </si>
  <si>
    <t>ประชาชนมีเงินกองกลางใช้ประโยชน์</t>
  </si>
  <si>
    <t>โครงการสนับสนุนกองทุนหลักประกันสุขภาพ</t>
  </si>
  <si>
    <t>เพื่อส่งเสริมสุขภาพตำบล</t>
  </si>
  <si>
    <t>มีทุนในการดูแลสุขภาพ</t>
  </si>
  <si>
    <t>เพื่อลดปริมาณพาหะนำโรคไข้เลือดออก</t>
  </si>
  <si>
    <t>โครงการจัดซื้อครุภัณฑ์ดุริยางค์</t>
  </si>
  <si>
    <t>เพื่อให้มีครุภัณฑ์ดนตรีไว้ใช้ในภายในตำบล</t>
  </si>
  <si>
    <t>โรงเรียนภายในตำบลนาไมไผ่</t>
  </si>
  <si>
    <t>นักเรียนมีเครื่องดนตรีใช้ในกิจกรรมภายในตำบล</t>
  </si>
  <si>
    <t>โครงการจัดสร้างพิพิธภัณฑ์แหล่งเรียนรู้ชุมชน</t>
  </si>
  <si>
    <t>เพื่อสร้างแหล่งเรียนรู้เชิงอนุรักษ์ภายในชุมชน</t>
  </si>
  <si>
    <t>เกิดแหล่งเรียนรู้ใหม่ภายในชุมชน</t>
  </si>
  <si>
    <t>โครงการอบรมวินัยจราจรแก่นักเรียน</t>
  </si>
  <si>
    <t>เพื่อเสริมสร้างวินัยทางการจราจรที่ดีแก่นักเรียนในตำบล</t>
  </si>
  <si>
    <t>โครงการปฏิบัติธรรมเฉลิมพระเกียรติ</t>
  </si>
  <si>
    <t>เพื่อส่งเสริมคุณธรรม จริยธรรมแก่บุคคลในตำบล</t>
  </si>
  <si>
    <t>ประชาชนมีคุณธรรม จริยธรรม</t>
  </si>
  <si>
    <t>โครงการปลูกสวนสมุนไพรชุมชน</t>
  </si>
  <si>
    <t>เพื่อส่งเสริมภูมิปัญญาท้องถิ่นด้านสมุนไพรชุมชน</t>
  </si>
  <si>
    <t>ชุมชนมีแหลงเรียนรู้เพิ่มขึ้น</t>
  </si>
  <si>
    <t>โครงการส่งเสริมกลุ่มเลี้ยงสัตว์ (ม.1-14)</t>
  </si>
  <si>
    <t>โครงการส่งเสริมพัฒนากลุ่มองค์กรสตรี (ม.1-14)</t>
  </si>
  <si>
    <t>โครงการส่งเสริมอาชีพแก่ผู้ด้อยโอกาสในตำบล</t>
  </si>
  <si>
    <t>โครงการอบรมทักษะด้านกีฬาแก่ประชาชน เยาวชน ภายในตำบล</t>
  </si>
  <si>
    <t>โครงการสนับสนุนอุปกรณ์ เครื่องมือเครื่องใช้แก่ชุมชน</t>
  </si>
  <si>
    <t>โครงการสนับสนุนกลุ่มชมรมออกกำลังกาย และปรับเปลี่ยนพฤติกรรมแก่กลุ่มเสี่ยง</t>
  </si>
  <si>
    <t>โครงการจัดซื้อครุภัณฑ์เครื่องพ่นหมอกควัน</t>
  </si>
  <si>
    <t>เพื่อเพิ่มความพร้อมในการป้องกันโรคติดต่อ</t>
  </si>
  <si>
    <t>ผิวจราจรกว้าง 5 ม. ระยะทาง 1500 ม.</t>
  </si>
  <si>
    <t>โครงการจัดตั้งสภาองค์กรชุมชนตำบลนาไม้ไผ่</t>
  </si>
  <si>
    <t>โครงการพัฒนาป่าหนองหว้าเพื่อใช้เป็นแหล่งท่องเที่ยวเชิงอนุรักษ์</t>
  </si>
  <si>
    <t>โครงการส่งเสริมอาชีพแก่ เยาวชนและประชาชนทั่วไปตามหลักเศรษฐกิจพอเพียง</t>
  </si>
  <si>
    <t>ประชาชนปลอดโรค</t>
  </si>
  <si>
    <t>เพื่อเพิ่มประสิทธิภาพของกลุ่ม อปพร.</t>
  </si>
  <si>
    <t>สมาชิก อปพร.มีความรู้ความเข้าใจมากขึ้น</t>
  </si>
  <si>
    <t>เพื่อเพิ่มความเข้าใจในจราจรที่ถูกวิธี</t>
  </si>
  <si>
    <t>ประชาชน เยาวชน       อปพร. ฯลฯ</t>
  </si>
  <si>
    <t>ขับขี่รถได้ถูกต้องตามกฎจราจร</t>
  </si>
  <si>
    <t>1.1.3 ปรับปรุงซ่อมแซมถนน</t>
  </si>
  <si>
    <t>โครงการสนับสนุนสถานศึกษาในชุมชน</t>
  </si>
  <si>
    <t>เพื่อพัฒนาบุคลากรทางการศึกษาในสถานศึกษาให้มีประสบการณ์หลากหลาย</t>
  </si>
  <si>
    <t>เพื่อสกัดกั้นนักเรียนในชุมชนย้ายไปศึกษาในเมือง</t>
  </si>
  <si>
    <t>จำนวนนักเรียนของโรงเรียนในชุมชนเพิ่มขึ้น</t>
  </si>
  <si>
    <t>โครงการสนับสนุนเบี้ยยังชีพ ผู้สูงอายุ คนพิการ และผู้ป่วยโรคเอดส์</t>
  </si>
  <si>
    <t>เพื่อเป็นการช่วยเหลือ ดำรงชีพผู้สูงอายุ พิการ และผู้ป่วยโรคเอดส์</t>
  </si>
  <si>
    <t>เพื่อให้ผู้ด้อยโอกาสมีอาชีพเลี้ยงตนเองได้</t>
  </si>
  <si>
    <t>ผู้ด้อยโอกาสในชุมชนมีงานทำสร้างรายได้</t>
  </si>
  <si>
    <t>ประชาชนปลอดโรคทางเพศสัมพันธ์และโรคเอดส์</t>
  </si>
  <si>
    <t>โครงการอบรมให้ความรู้การใช้สมุนไพรในการกำจัดแมลงและโรคพืช</t>
  </si>
  <si>
    <t>ผู้เข้ารับการอบรมมีความรู้ปลอดสารพิษ</t>
  </si>
  <si>
    <t>เพื่อให้ประชาชนมีวัตถุดิบปลอดสารพิษ</t>
  </si>
  <si>
    <t>ประชาชนปลอดโรคจากสารเคมีตกค้าง</t>
  </si>
  <si>
    <t>โครงการสนับสนุนทุนการศึกษาของบุคลากร อบต.</t>
  </si>
  <si>
    <t>เพื่อส่งเสริมสิ่งแวดล้อมทางธรรมชาติในชุมชน</t>
  </si>
  <si>
    <t>พื้นที่ป่าในชุมชนเพิ่มขึ้น ลดปัญหาภัยธรรมชาติ</t>
  </si>
  <si>
    <t>4.3 แนวทางการพัฒนา รักษาความปลอดภัยในชีวิตและทรัพย์สินให้ชุมชน</t>
  </si>
  <si>
    <t>เพื่อเป็นแหล่งน้ำอุปโภคแก่ชุมชน</t>
  </si>
  <si>
    <t>ประชาชนมีหล่งน้ำในการอุปโภคและการเกษตร</t>
  </si>
  <si>
    <t>โครงการปรับปรุงสระน้ำสาธารณะภายในตำบลนาไม้ไผ่</t>
  </si>
  <si>
    <t>โครงการบ้านท้องถิ่นไทย เทิดไท้องค์ราชัน</t>
  </si>
  <si>
    <t>เพื่อซ่อมแซมที่อยู่อาศัยให้กับประชาชนผู้ยากไร้</t>
  </si>
  <si>
    <t>ผู้ยากไร้ในชุมชนมีที่อยู่อาศัย</t>
  </si>
  <si>
    <t>เพื่อแก้ไขปัญหาความเดือดร้อนที่เกิดจากสาธารณภัย</t>
  </si>
  <si>
    <t>ประชาชนที่เดือดร้อนได้รับความช่วยเหลือ</t>
  </si>
  <si>
    <t>ทางหลวงชนบท</t>
  </si>
  <si>
    <t>โครงการก่อสร้างถนนลาดยางสายเกาะเต่า-สายป่าไม้แดง(ถนนแสงอนุสรณ์)</t>
  </si>
  <si>
    <t>โครงการก่อสร้างถนนลาดยางสายบ้านนายสมยศ(ห้วยน้ำดำฝั่งตะวันตก-เขต ม.2 เขาขาว</t>
  </si>
  <si>
    <t>เพื่อให้มีสถานศึกษาพร้อมใช้งาน</t>
  </si>
  <si>
    <t>มีสถานศึกษาที่พร้อมใช้งาน</t>
  </si>
  <si>
    <t>จำนวน 1 หลัง</t>
  </si>
  <si>
    <t>โครงการพระคุณแม่</t>
  </si>
  <si>
    <t>โครงการจัดส่งเด็กไปสถานพยาบาล</t>
  </si>
  <si>
    <t>โครงการซ่อมแซมและจัดหาเครื่องเล่นสนามสำหรับเด็ก</t>
  </si>
  <si>
    <t>นักเรียนได้รับความรู้แหล่งเรียนรู้ต่างๆ</t>
  </si>
  <si>
    <t>เพื่อสร้างความภาคภูมิใจแก่ให้เด็กอยากเรียนต่อในระดับสูงขึ้น</t>
  </si>
  <si>
    <t>นักเรียนศึกษาต่อในระดับที่สูงขึ้นอย่างภาคภูมิใจ</t>
  </si>
  <si>
    <t>เพื่อให้นักเรียนตระหนักถึงความสำคัญของแม่</t>
  </si>
  <si>
    <t>เด็กเกิดความรักความอบอุ่นในครอบครัว</t>
  </si>
  <si>
    <t>เพื่อจัดส่งนักเรียนที่ป่วยไปพบแพทย์อย่างทันท่วงที</t>
  </si>
  <si>
    <t>นักเรียนได้รับการดูแลอย่างรวดเร็ว ปลอดภัย</t>
  </si>
  <si>
    <t>โครงการขยายประปาส่วนภูมิภาคหมู่บ้าน ม.1-14</t>
  </si>
  <si>
    <t>เพื่อสร้างความพร้อมและพัฒนาการแก่นักเรียนในทุกด้าน</t>
  </si>
  <si>
    <t>นักเรียนมีเครื่องเล่นที่แข็งแรง ปลอดภัย</t>
  </si>
  <si>
    <t>โครงการสนับสนุน/จัดหาวัสดุสื่อการเรียนการสอน วัสดุสำนักงาน และวัสดุอื่นๆ ที่จำเป็น</t>
  </si>
  <si>
    <t>โครงการศูนย์สามวัยเทิดไท้องค์ราชัน</t>
  </si>
  <si>
    <t xml:space="preserve">เพื่อสร้างความสัมพันธ์ที่ดี ระหว่างนักเรียน พ่อแม่ ปูย่าตายาย </t>
  </si>
  <si>
    <t>นักเรียนเกิดความรู้สึกอบอุ่น</t>
  </si>
  <si>
    <t>ปีละ 1 ครั้ง</t>
  </si>
  <si>
    <t>เกิดการรวมกลุ่มที่มีการสืบสานประเพณี</t>
  </si>
  <si>
    <t>เพื่อส่งเสริมให้กลุ่มอาชีพในหมู่บ้านมีรายได้</t>
  </si>
  <si>
    <t>เพื่อให้มีโอกาสได้รับบริการอย่างทั่วถึง</t>
  </si>
  <si>
    <t>ได้รับบริการจากรัฐอย่างทั่วถึง</t>
  </si>
  <si>
    <t>โครงการส่งเสริมคุณธรรม จริยธรรมสำหรับยุวชน เยาวชนเพื่อต่อต้านยาเสพติด</t>
  </si>
  <si>
    <t>เพื่อสร้างจิตสำนักป้องกันยาเสพติดในชุมชน</t>
  </si>
  <si>
    <t>ผู้เข้าร่วมกิจกรรมมีสติห่างไกลยาเสพติด</t>
  </si>
  <si>
    <t>โครงการอบรมศูนย์พัฒนาครอบครัวในชุมชนต่อต้านยาเสพติด</t>
  </si>
  <si>
    <t>บัญชีโครงการพัฒนา</t>
  </si>
  <si>
    <t>โครงการรณรงค์ป้องกันแก้ไขปัญหาเอดส์และเพศสัมพันธ์ในกลุ่มเยาวชน</t>
  </si>
  <si>
    <t>เพื่อป้องกันการติดเชื้อโรคติดต่อทางเพศสัมพันธ์และโรคเอดส์ในแกนนำเยาวชนตำบลนาไม้ไผ่</t>
  </si>
  <si>
    <t>นักเรียนจำนวน  100 คน</t>
  </si>
  <si>
    <t>เกิดแกนนำเยาวชนขับเคลื่อนทางด้านเอดส์ในชุมชน</t>
  </si>
  <si>
    <t>โรงพยาบาลทุ่งสง</t>
  </si>
  <si>
    <t>เพื่อให้ผู้สูงอายุมีการออกกำลังกายอย่างเหมาะสมและต่อเนื่อง</t>
  </si>
  <si>
    <t>กลุ่มผู้สูงอายุ จำนวน 30 คน</t>
  </si>
  <si>
    <t>ผู้สูงอายุมีสุขภาพที่ดีขึ้น</t>
  </si>
  <si>
    <t>โรงพยาบาลส่งเสริมสุขภาพตำบลบ้านทุ่งส้าน</t>
  </si>
  <si>
    <t>โครงการตรวจสารเคมีตกค้างในเลือดของเกษตรกร</t>
  </si>
  <si>
    <t>เพื่อตรวจหาระดับสารเคมีตกค้างในกระแสเลือดของเกษตรกร</t>
  </si>
  <si>
    <t>กลุ่มเกษตรกร จำนวน 50 คน</t>
  </si>
  <si>
    <t>ประชาชนตระหนักและปลอดจากการมีสารเคมีตกค้าง</t>
  </si>
  <si>
    <t>เพื่อลดอัตราการเกิดไข้เลือดออก</t>
  </si>
  <si>
    <t>จำนวนสติถิการลดโรค</t>
  </si>
  <si>
    <t>โครงการเยี่ยมบ้านผู้ป่วยติดเตียง, ผู้พิการฯ</t>
  </si>
  <si>
    <t>เพื่อการดูแลสุขภาพของผู้ป่วย,ผู้พิการและเสริมกำลังใจ</t>
  </si>
  <si>
    <t>เดือนละ 1 ครั้ง</t>
  </si>
  <si>
    <t>ผู้พิการผู้ป่วยติดเตียง มีสุขภาพดีขึ้น</t>
  </si>
  <si>
    <t>โครงการค่ายสร้างสุขเพิ่มทักษะชีวิตกลุ่มแกนนำเยาวชน</t>
  </si>
  <si>
    <t>เพื่อให้เยาวชนรู้จักป้องกันตนเองจากการมีเพศสัมพันธ์ก่อนไว้อันควร</t>
  </si>
  <si>
    <t>เยาวชนจำนวน 30 คน</t>
  </si>
  <si>
    <t>ความรู้</t>
  </si>
  <si>
    <t>เยาวชนมีความเข้าใจและสามารถนำไปปฏิบัติได้</t>
  </si>
  <si>
    <t>กลุ่มเยาวชน,สำนักปลัด</t>
  </si>
  <si>
    <t>โครงการสนับสนุนส่งเสริมกิจกรรมการออกกำลังกาย เล่นกีฬา ในชุมชน</t>
  </si>
  <si>
    <t>เพื่อให้ประชาชนในชุมชนมีพฤติกรรมการออกกำลังกายอย่างสม่ำเสมอ</t>
  </si>
  <si>
    <t>ประชาชนหมู่1-14</t>
  </si>
  <si>
    <t>จำนวนผู้เข้าร่วมกิจกรรม</t>
  </si>
  <si>
    <t>ประชาชนมีสุขภาพดีขึ้น</t>
  </si>
  <si>
    <t>โครงการลดพุงในโรงเรียน</t>
  </si>
  <si>
    <t>เพื่อให้เด็กในโรงเรียนลดพุง ลดโรคอ้วน</t>
  </si>
  <si>
    <t>โรงเรียนในตำบล</t>
  </si>
  <si>
    <t>ค่าBMI ของผู้เข้าร่วมกิจกรรม</t>
  </si>
  <si>
    <t>เด็กมีสุขภาพที่ดี ลดการเกิดโรคอ้วน</t>
  </si>
  <si>
    <t>โรงเรียนในตำบลนาไม้ไผ่</t>
  </si>
  <si>
    <t>โครงการปั่นลดโรค</t>
  </si>
  <si>
    <t>เพื่อรณรงค์ให้ประชาชนหันมาใช้จักรยานเป็นการลดโลกร้อน</t>
  </si>
  <si>
    <t>ผู้เข้าร่วมโครงการ  100คน</t>
  </si>
  <si>
    <t>ประชาชนออกกำลังกายโดยการใช้จักรยานมากขึ้น</t>
  </si>
  <si>
    <t>โครงการสนับสนุนการดูแลชุมชนป้องกันโรคเอดส์</t>
  </si>
  <si>
    <t>เพื่อให้ประชาชนชนตระหนักถึงความเสี่ยงการการติดเชื้อเอดส์</t>
  </si>
  <si>
    <t>เกิดแกนนำประชาชน</t>
  </si>
  <si>
    <t>ฝึกอบรมการให้ความรู้ด้านแอโรบิก</t>
  </si>
  <si>
    <t>เพื่อให้ผู้นำแอโรบิกมีความรู้หลักการเต้นอย่างถูกวิธี</t>
  </si>
  <si>
    <t>กลุ่มประชาชน</t>
  </si>
  <si>
    <t>เกิดแกนนำประชาชนที่มีความรู้ความเข้าใจ</t>
  </si>
  <si>
    <t>โครงการสนับสนุนจัดทำสื่อรูปแบบต่างๆ รณรงค์ด้านสุขภาพในชุมชน</t>
  </si>
  <si>
    <t>เพื่อการมีสื่อทางด้านสาธารณสุขอย่างแพร่หลาย</t>
  </si>
  <si>
    <t>จำนวนสื่อประชาสัมพันธ์</t>
  </si>
  <si>
    <t>ประชาชนได้รับความรู้จากสื่อ</t>
  </si>
  <si>
    <t>โครงการรวมพลคนรักกันใส่ใจสุขภาพ</t>
  </si>
  <si>
    <t xml:space="preserve">เพิ่อให้ผู้ป่วยและผู้ดูแลมีความเข้าใจกัน </t>
  </si>
  <si>
    <t>จำนวนครั้งการบริการ</t>
  </si>
  <si>
    <t>มีความรู้ความเข้าใจในการดูแลสุขภาพผู้ป่วย  ผู้พิการ</t>
  </si>
  <si>
    <t>โครงการตรวจสุขภาพผู้ป่วยในชุมชน</t>
  </si>
  <si>
    <t>เพื่อให้ประชาชนได้รับการตรวจสุขภาพ</t>
  </si>
  <si>
    <t>ประชาชนปลอดโรค มีสุขภาพที่ดี</t>
  </si>
  <si>
    <t>โครงการสายใยรักถักทอคุณธรรม</t>
  </si>
  <si>
    <t>เพื่อเสริมสร้างพัฒนาการการเรียนรู้ให้กับเด็ก</t>
  </si>
  <si>
    <t>เด็กทั้งหมดในโรงเรียน</t>
  </si>
  <si>
    <t>จำนวน 1 แห่ง</t>
  </si>
  <si>
    <t>แหล่งน้ำบริโภคแก่ประชาชน</t>
  </si>
  <si>
    <t>แหล่งน้ำอุปโภคบริโภคแก่ประชาชน</t>
  </si>
  <si>
    <t>โครงการก่อสร้างถนนลาดยางสายเขื่อนชลประทาน ตอน 3 (ม.1)</t>
  </si>
  <si>
    <t>โครงการก่อสร้างถนนลาดยางสายคลองนาวัง ป่าไม้แดง  (ม.2)</t>
  </si>
  <si>
    <t>โครงการก่อสร้างถนนลาดยางสายชลประทาน  (ม.2)</t>
  </si>
  <si>
    <t>โครงการก่อสร้างถนนลาดยางสายบ้านนายประไพ ถึงเขตหมู่ที่ 12  (ม.2)</t>
  </si>
  <si>
    <t>โครงการก่อสร้างถนนลาดยางสายป่าไม้แดง - บ้านปากคลอง ตอน 4   (ม.3)</t>
  </si>
  <si>
    <t>โครงการก่อสร้างถนนลาดยางสายหนองหวายน้ำ (ม.4)</t>
  </si>
  <si>
    <t>โครงการก่อสร้างถนนลาดยางสายหนองหัวดอน - บ้านนายหิ้น  (ม.4)</t>
  </si>
  <si>
    <t>โครงการก่อสร้างถนนลาดยางสายหนองหัวดอน - สามแยกหนองแดง  (ม.4)</t>
  </si>
  <si>
    <t>โครงการก่อสร้างถนนลาดยางสายในทับ - เกาะยาง  (ม.5)</t>
  </si>
  <si>
    <t>โครงการก่อสร้างถนนลาดยางสายหนองคล้า - หมู่ 6  (ม.5)</t>
  </si>
  <si>
    <t>โครงการก่อสร้างถนนลาดยางสายแคเสาธง  (ม.6)</t>
  </si>
  <si>
    <t>โครงการก่อสร้างถนนลาดยางสายซอยไสจันทร์ ตอน 2 (ม.6)</t>
  </si>
  <si>
    <t>โครงการก่อสร้างถนนลาดยางสายราษฎรนิยม ตอน 4 (ม.6)</t>
  </si>
  <si>
    <t>โครงการก่อสร้างถนนลาดยางสายสี่แยกหนองหอย-บ้าน นายเจิม  (ม.6)</t>
  </si>
  <si>
    <t>โครงการก่อสร้างถนนลาดยางสายบ่อส้มไฟ-จดบ้านนายจรัส (ม.7)</t>
  </si>
  <si>
    <t>โครงการก่อสร้างถนนลาดยางสายต้นเหรียง - บ้านนายบุญธรรม  (ม.8)</t>
  </si>
  <si>
    <t>โครงการก่อสร้างถนนลาดยางสายบ้านนายสมนึก - เขต ตำบลเขาโร (ม.8)</t>
  </si>
  <si>
    <t>โครงการก่อสร้างถนนลาดยางสายสามแยกบ้านผู้ใหญ่เกษม - เขต ตำบลเขาโร (ม.8)</t>
  </si>
  <si>
    <t>โครงการก่อสร้างถนนลาดยางสายกาญจนาภิเษก - แคเสาธง (ม.9)</t>
  </si>
  <si>
    <t>โครงการก่อสร้างถนนลาดยางสายแคเสาธง (ม.9)</t>
  </si>
  <si>
    <t>โครงการก่อสร้างถนนลาดยางสายประชาน้อมเกล้า (ม.9)</t>
  </si>
  <si>
    <t>โครงการก่อสร้างถนนลาดยางถนนสายแยกวัดลุมพินี - หนองหอย (ม.10)</t>
  </si>
  <si>
    <t>โครงการก่อสร้างถนนลาดยางสายนายล่อง (ตอน 2) (ม.10)</t>
  </si>
  <si>
    <t>โครงการก่อสร้างถนนลาดยางสายทุ่งส้าน - แม่น้ำ (ม.11)</t>
  </si>
  <si>
    <t>โครงการก่อสร้างถนนลาดยางสายปากคลอง-ไสยูง (ม.11)</t>
  </si>
  <si>
    <t>โครงการก่อสร้างถนนลาดยางสายควนเนียง - หมู่ 11 ตำบลควนกรด (ม.12)</t>
  </si>
  <si>
    <t>โครงการก่อสร้างถนนลาดยางสายบ้านนายสมใจ - หนองพุก (ตอน 5) (ม.12)</t>
  </si>
  <si>
    <t>โครงการก่อสร้างถนนลาดยางสายสามแยกกำนัน - ควนเนียง (ม.12)</t>
  </si>
  <si>
    <t>โครงการก่อสร้างถนนแอสฟัลตกิส์สายสามแยกทุ่งข่า - โรงเรียนบ้านวังยาว (ม.12)</t>
  </si>
  <si>
    <t>ก่อสร้างถนนลาดยางสายต้นส้าน - วังถ้ำ (ม.13)</t>
  </si>
  <si>
    <t>ก่อสร้างถนนลาดยางสายห้วยน้ำดำ - ฝั่งตะวันตก (ม.13)</t>
  </si>
  <si>
    <t>แผนพัฒนาสามปี (พ.ศ.2560 - 2562)</t>
  </si>
  <si>
    <t>โครงการบุกเบิกถนนเลียบคลองกรน (ม.1)</t>
  </si>
  <si>
    <t>โครงการบุกเบิกถนนสายคึกฤทธิ์ต่อเขตคลองตรน (ม.1)</t>
  </si>
  <si>
    <t>โครงการบุกเบิกถนนสายสามแยกวังขรี - บ้านคุณอนันต์ สังข์การณ์   (ม.3)</t>
  </si>
  <si>
    <t>โครงการบุกเบิกถนนสายเกาะยาง - บ้านจ่าเริญ  (ม.5)</t>
  </si>
  <si>
    <t>โครงการบุกเบิกถนนสายบ้านนางจิราภรณ์ - หมู่ 12  (ม.6)</t>
  </si>
  <si>
    <t>โครงการบุกเบิกถนนสายบ้านนายประจวบ เกิดศรี - เขต หมู่ที่ 10 (ม.7)</t>
  </si>
  <si>
    <t>โครงการบุกเบิกถนนสายบ้านนายอนุโชติ - บ้านนายกิจจา (ม.8)</t>
  </si>
  <si>
    <t>โครงการบุกเบิกถนนสายห้วยเหรียง - บ้านนายประภาส สุขอนันต์ (ม.8)</t>
  </si>
  <si>
    <t>โครงการบุกเบิกถนนสายสามแยกประชาอุทิศ - เขื่อนบ้านต่อเรือ (ม.9)</t>
  </si>
  <si>
    <t>โครงการบุกเบิกถนนสายบ้านนายนันทวดี รอดสีเสน - บ้านนายสวัสดิ์ บัวบาล  (ม.10)</t>
  </si>
  <si>
    <t>โครงการบุกเบิกถนนสายสวนนายแปลก - บ้านนางละมัย (ม.10)</t>
  </si>
  <si>
    <t>โครงการบุกเบิกถนนสายบ้านนายภิญโญ - แก้มลิง (ม.12)</t>
  </si>
  <si>
    <t>โครงการบุกเบิกถนนสายบ้านนายสิทธิชัย ชอบทำกิจ - ไสหนำสูง  (ม.14)</t>
  </si>
  <si>
    <t>โครงการซ่อมแซมถนนลงหินคลุกสายเลียบคลองตรน (ม.1)</t>
  </si>
  <si>
    <t>โครงการซ่อมแซมถนนลงหินคลุกสายบ้านนายริ้น   (ม.4)</t>
  </si>
  <si>
    <t>โครงการซ่อมแซมถนนลงหินคลุกสายสามแยกบ้านนายนอง - สามแยกเขาโร  (ม.4)</t>
  </si>
  <si>
    <t>โครงการซ่อมแซมถนนหินคลุกสายเกาะกลาง - หนองแดง  (ม.4)</t>
  </si>
  <si>
    <t>โครงการซ่อมแซมผิวจราจรถนนลาดยางสายราษฎรบูรณะ (ม.9)</t>
  </si>
  <si>
    <t>โครงการซ่อมแซมผิวจราจรถนนลาดยางสายสามแยกวัดลุมพินี (ม.9)</t>
  </si>
  <si>
    <t>โครงการซ่อมแซมผิวจราจรถนนลาดยางสายสามแยกไสยูง-บ้านปากคลอง (ม.11)</t>
  </si>
  <si>
    <t>โครงการซ่อมแซมถนนลงหินคลุกสายควนเนียง (ม.12)</t>
  </si>
  <si>
    <t>ซ่อมแซมผิวจราจรถนนลาดยางสายสามแยกทุ่งข่า - โรงเรียนบ้านวังยาว (ม.12)</t>
  </si>
  <si>
    <t xml:space="preserve">โครงการซ่อมแซมถนนให้ใช้ได้ตลอดทั้งปี ม.1-ม.14 </t>
  </si>
  <si>
    <t>โครงการขยายไหล่ทางถนนคอนกรีตสายบ้านทุ่งขา-สามแยกบ้านนายสมใจ (ม.1)</t>
  </si>
  <si>
    <t>ผิวจราจรกว้าง ข้างละ 1 ม.ระยะทาง 1000 ม.</t>
  </si>
  <si>
    <t>โครงการก่อสร้างถนนคอนกรีตบริเวณเทวดาเกาะกลาง  (ม.4)</t>
  </si>
  <si>
    <t>โครงการขยายไหล่ทางถนนคอนกรีตสายหน้าโรงประชุม (ม.9)</t>
  </si>
  <si>
    <t>โครงการขยายเขตประปาจากฝายเก็บหมู่ที่ 9 (ม.8)</t>
  </si>
  <si>
    <t>ปรับปรุงซ่อมแซมฝายหินทิ้ง (ม.11)</t>
  </si>
  <si>
    <t>โครงการปรับปรุงศาลาแม่ย่านาง  (ม.2)</t>
  </si>
  <si>
    <t>โครงการก่อสร้างศาลาพร้อมซุ้มประตูเทวดาเกาะกลาง  (ม.4)</t>
  </si>
  <si>
    <t>โครงการติดตั้งระบบโซลาเซลล์ประปาบ้านวังจิก  (ม.4)</t>
  </si>
  <si>
    <t>โครงการติดตั้งแผงโซล่าเซลให้กับระบบประปาหมู่บ้าน  (ม.5)</t>
  </si>
  <si>
    <t>โครงการขุดลอกคลองคึกฤทธิ์  (ม.1)</t>
  </si>
  <si>
    <t>โครงการขุดลอกคลองตรน (ม.1)</t>
  </si>
  <si>
    <t>โครงการก่อสร้างฝาปิดรางตัววีหน้าบ้านนายสุรสิทธิ์ รัตนบุรี - บ้านนายธวัชชัย   (ม.3)</t>
  </si>
  <si>
    <t>ระยะทาง 300 ม.</t>
  </si>
  <si>
    <t>โครงการก่อสร้างรางตัววีบ้านคลองหมอ - คลองวังขรี   (ม.3)</t>
  </si>
  <si>
    <t>โครงการก่อสร้างรางตัววีสายบ้านนางโพธิ์ - เขต หมู่ 11   (ม.3)</t>
  </si>
  <si>
    <t>ระยะทาง 1500 ม.</t>
  </si>
  <si>
    <t>โครงการขุดลอกคูน้ำถนนทุกสายในหมู่บ้าน (ม.3)</t>
  </si>
  <si>
    <t>ระยะทาง 2000 ม.</t>
  </si>
  <si>
    <t>โครงการขุดลอกสระบ้านป่าไม้แดง พร้อมปรับปรุงภูมิทัศน์   (ม.3)</t>
  </si>
  <si>
    <t>โครงการก่อสร้างรางตัววีสามแยกบ้านนายนอง - สามแยกเขาโร  (ม.4)</t>
  </si>
  <si>
    <t>โครงการขุดลอกคลองกงหราพร้อมวางท่อ คสล. (ม.4)</t>
  </si>
  <si>
    <t>โครงการก่อสร้างท่อเหลี่ยมข้างบ้านนายเสรี ภักดีสุวรรณ  (ม.6)</t>
  </si>
  <si>
    <t>โครงการขุดลอกคลองภายในหมู่บ้าน (ม.6)</t>
  </si>
  <si>
    <t>โครงการขุดลอกคลองเขา (ม.7)</t>
  </si>
  <si>
    <t>โครงการก่อสร้างท่อเหลี่ยมคลองเขาบริเวณที่ดินนายวีรยุทธ (ม.9)</t>
  </si>
  <si>
    <t>โครงการก่อสร้างท่อเหลี่ยมสายบ้านกลาง ราษฎรบูรณะ (ม.9)</t>
  </si>
  <si>
    <t>โครงการขุดลอกสระต่อเรือ (ม.9)</t>
  </si>
  <si>
    <t>โครงการวางท่อระบายน้ำถนนสายราษฎรบูรณะ (ม.9)</t>
  </si>
  <si>
    <t>โครงการขุดลอกคลองขนานหน้าสวนจีน (ม.10)</t>
  </si>
  <si>
    <t>โครงการเปลี่ยนท่อระบายน้ำบริเวณสามแยกสวนจีน (ม.10)</t>
  </si>
  <si>
    <t>ก่อสร้างท่อเหลี่ยม คสล.สายหลังโรงรมยางหนองแดง (ม.11)</t>
  </si>
  <si>
    <t>โครงการขุดลอกทางระบายน้ำริมถนนภายในหมู่บ้าน  (ม.11)</t>
  </si>
  <si>
    <t>โครงการก่อสร้างบล๊อกคลองกรน (ม.12)</t>
  </si>
  <si>
    <t>โครงการขุดลอกคลองบางใหญ่พร้อมสร้างฝายกันน้ำขนาดเล็ก (ม.13)</t>
  </si>
  <si>
    <t>โครงการก่อสร้างระบบประปาหมู่บ้าน (ม.1)</t>
  </si>
  <si>
    <t>โครงการขยายเขตประปาสายหนองหยี (ม.1)</t>
  </si>
  <si>
    <t>โครงการขยายเขตประปาหมู่บ้านจากหนองฆ้องไชย และก่อสร้างระบบประปาหมู่บ้าน (ม.1)</t>
  </si>
  <si>
    <t>โครงการเปลี่ยนท่อประปาจากบ้านนายนันทวี รอดสีเสน (ม.10)</t>
  </si>
  <si>
    <t>โครงการปรับปรุงท่อประปา/ระบบประปาบ้านควนเนียง (ม.12)</t>
  </si>
  <si>
    <t>โครงการปรับปรุงท่อประปา/ระบบประปาสายหนองพุก (ม.12)</t>
  </si>
  <si>
    <t>โครงการปรับปรุงระบบประปาพร้อมขยายท่อเมนประปาบ้านอ่าวกราย (ม.13)</t>
  </si>
  <si>
    <t>โครงการขยายท่อเมนประปาส่วนภูมิภาค  (ม.14)</t>
  </si>
  <si>
    <t>โครงการขยายเขตไฟฟ้าสาธารณะถนนเลียบคลองตรน (ม.1)</t>
  </si>
  <si>
    <t>ระยะทางยาว 1000 ม.</t>
  </si>
  <si>
    <t>โครงการขยายเขตไฟฟ้าสาธารณบ้านนายไพฑูรย์ หนูหนอง - หนองแดง  (ม.4)</t>
  </si>
  <si>
    <t>โครงการขยายเขตไฟฟ้าสาธารณะถนนสายบ้านนายวินัย อุปลา - บ้านหนองหวายน้ำ (ม.4)</t>
  </si>
  <si>
    <t>โครงการขยายเขตไฟฟ้าสาธารณะบริเวณเทวดาเกาะกลาง  (ม.4)</t>
  </si>
  <si>
    <t>โครงการขยายเขตไฟฟ้าสาธารณะสายบ้านนายวินัย - บ้านนายไพฑูรย์  (ม.4)</t>
  </si>
  <si>
    <t>โครงการขยายเขตไฟฟ้าสาธารณะสายหนองหัวดอน - ในทับ  (ม.4)</t>
  </si>
  <si>
    <t>โครงการขยายเขตไฟฟ้าสาธารณะภายในหมู่ที่ 6 (ม.6)</t>
  </si>
  <si>
    <t>โครงการขยายเขตไฟฟ้าสาธารณะสายบ้านนายครรชนะ - บ้านนายจิรศักดิ์ (ม.7)</t>
  </si>
  <si>
    <t>โครงการขยายเขตไฟฟ้าสาธารณะสายบ้านนายจรัส - บ้านนายประจวบ (ม.7)</t>
  </si>
  <si>
    <t>โครงการขยายเขตไฟฟ้าสาธารณะสายบ้านนายอุดม - บ้านนายบุญธรรม (ม.7)</t>
  </si>
  <si>
    <t>โครงการก่อสร้างระบบประปาแรงดันสูงพร้อมวางระบบกรองน้ำบริเวณหนองหัวดอน  (ม.4)</t>
  </si>
  <si>
    <t>โครงการติดตั้งระบบถังกรองระบบประปาบ้านวังจิก  (ม.4)</t>
  </si>
  <si>
    <t>โครงการเจาะบ่อบาดาลพร้อมหอถัง (ม.5)</t>
  </si>
  <si>
    <t>โครงการเจาะบ่อบาดาลพร้อมหอถัง (ม.7)</t>
  </si>
  <si>
    <t>โครงการเจาะบ่อบาดาลย่อยตามจุดต่างๆ  (ม.8)</t>
  </si>
  <si>
    <t>จำนวน 8 จุด</t>
  </si>
  <si>
    <t>โครงการเจาะบ่อบาดาลบ้านนายชม - บ้านเกาะใหญ่ (ม.9)</t>
  </si>
  <si>
    <t>โครงการติดตั้งถังกรองน้ำประปาบ้านนายประสิทธิ์ จริตงาม (ม.9)</t>
  </si>
  <si>
    <t>โครงการเจาะบ่อบาดาลพร้อมหอถัง (ม.11)</t>
  </si>
  <si>
    <t>โครงการติดตั้งถังกรองน้ำประปาหนองพุก (ม.12)</t>
  </si>
  <si>
    <t>โครงการปรับปรุงคลองส่งน้ำชลประทาน (ม.1)</t>
  </si>
  <si>
    <t>ระยะทางยาว 2000 ม.</t>
  </si>
  <si>
    <t>โครงการก่อสร้างหอกระจายข่าวในหมู่บ้าน  (ม.2)</t>
  </si>
  <si>
    <t>โครงการติดตั้งหอกระจายข่าวประจำหมู่บ้าน  (ม.14)</t>
  </si>
  <si>
    <t>โครงการส่งเสริมการศึกษาสนับสนุนครูสอนพิเศษ (ม.11)</t>
  </si>
  <si>
    <t>เพื่อเพิ่มประสิทธิภาพในการเรียนของเด็กนักเรียนในตำบล</t>
  </si>
  <si>
    <t>จำนวนนักเรียนที่รับการสอนพิเศษ</t>
  </si>
  <si>
    <t>นักเรียนในตำบลได้รับเพิ่มประสิทธิภาพในการเรียน</t>
  </si>
  <si>
    <t>โครงการสนับสนุนอุปกรณ์ศูนย์เรียนรู้การรำมโนราห์  (ม.7)</t>
  </si>
  <si>
    <t>โครงการสนับสนุนกลุ่มปราชญ์ชาวบ้านและประเพณีพื้นบ้าน (ม.8)</t>
  </si>
  <si>
    <t>โครงการส่งเสริมอาชีพตามปรัชญาเศรษฐกิจพอเพียง และอุดหนุนกลุ่มต่างๆ ในหมู่บ้าน (ม.6)</t>
  </si>
  <si>
    <t>โครงการส่งเสริมให้มีตลาดกลางระดับตำบล (ม.9)</t>
  </si>
  <si>
    <t>เพื่อให้ผลผลิตจากชุมชนจำหน่ายโดยชุมชน</t>
  </si>
  <si>
    <t>จำนวนสินค้าในตลาดกลาง</t>
  </si>
  <si>
    <t>ประชาชนมีแหล่งจำหน่ายสินค้าไม่ผ่านพ่อค้าคนกลาง</t>
  </si>
  <si>
    <t>โครงการแปรรูปผลิตภัณฑ์ทางการเกษตร</t>
  </si>
  <si>
    <t>เพื่อเพิ่มรายได้แก่เกษตรกร</t>
  </si>
  <si>
    <t>เกษตรกรมีรายได้เพิ่มขึ้น</t>
  </si>
  <si>
    <t>โครงการส่งเสริมอาชีพเลี้ยงปลา</t>
  </si>
  <si>
    <t>เพื่อสนับสนุนการเลี้ยงปลาแก่ประชาชน</t>
  </si>
  <si>
    <t>ขอสนับสนุนกลุ่มอาชีพจัดดอกไม้จันทน์  (ม.2)</t>
  </si>
  <si>
    <t>อบรมให้ความรู้การเพาะถั่วงอก  (ม.2)</t>
  </si>
  <si>
    <t>โครงการสนับสนุนกลุ่มทำนาข้าว และพืชไร่ (ม.8)</t>
  </si>
  <si>
    <t>โครงการอบรมเพิ่มความรู้ด้านการทำประมง (ม.9)</t>
  </si>
  <si>
    <t>สนับสนุนวัสดุอุปกร์ในการเลี้ยงสัตว์ในครัวเรือน (ม.10)</t>
  </si>
  <si>
    <t>โครงการสนับสนุนกลุ่มอาชีพเสริมภายในหมู่บ้าน (ม.13)</t>
  </si>
  <si>
    <t>โครงการสนับสนุนเครื่องออกกำลังกาย (ม.6)</t>
  </si>
  <si>
    <t>โครงการปรับปรุงลานกีฬา (ม.9)</t>
  </si>
  <si>
    <t>โครงการก่อสร้างลานกีฬาประจำหมู่บ้าน บ้านไสยูง (ม.11)</t>
  </si>
  <si>
    <t>สนับสนุนอุปกรณ์ออกกำลังกาย (ม.12)</t>
  </si>
  <si>
    <t>โครงการติดตั้งไฟจราจรบริเวณสี่แยกวัดวังขรี (ม.1)</t>
  </si>
  <si>
    <t>โครงการติดตั้งกระจกโค้งตามจุดเสี่ยงจุดอันตราย (ม.5)</t>
  </si>
  <si>
    <t>โครงการติดตั้งกระจกจุดเสี่ยงทางโค้ง (ม.10)</t>
  </si>
  <si>
    <t>โครงการติดตั้งป้ายชื่อถนน (ม.10)</t>
  </si>
  <si>
    <t xml:space="preserve">โครงการแก้ไขปัญหาขยะชุมชน </t>
  </si>
  <si>
    <t>โครงการส่งเสริมการออกกำลังกายส่งเสริมสุขภาพในผู้สูงอายุ</t>
  </si>
  <si>
    <t>สนับสนุนงบประมาณสมทบกองทุนหลักประกันสุขภาพ (สปสช.)</t>
  </si>
  <si>
    <t>เพื่อขับเคลื่อนกิจกรรมตามแผนงาน สปสช.</t>
  </si>
  <si>
    <t>จำนวนโครงการ/ผู้เข้าร่วมโครงการ</t>
  </si>
  <si>
    <t>ประชาชนมีสุขภาพดีถ้วนหน้า</t>
  </si>
  <si>
    <t>อบรมให้ความรู้เรื่องการจัดการขยะ  (ม.2)</t>
  </si>
  <si>
    <t>โครงการจัดหาถังขยะหมู่บ้าน  (ม.2)</t>
  </si>
  <si>
    <t>โครงการก่อสร้างลูกระนาด พร้อมป้ายบอกทางหมู่บ้าน  (ม.5)</t>
  </si>
  <si>
    <t>โครงการปรับปรุงภูมิทัศน์เทวดาเกาะกลาง  (ม.4)</t>
  </si>
  <si>
    <t>สปสช.องค์การบริหารส่วนตำบลนาไม้ไผ่</t>
  </si>
  <si>
    <r>
      <t xml:space="preserve"> </t>
    </r>
    <r>
      <rPr>
        <sz val="16"/>
        <color theme="1"/>
        <rFont val="TH SarabunIT๙"/>
        <family val="2"/>
      </rPr>
      <t>การบริหารจัดการกองทุน การอบรม จัดจ้างวิทยากร ค่าอาหาร เป็นต้น</t>
    </r>
  </si>
  <si>
    <t>ผิวจราจรกว้าง    ข้างละ 1 ม.ระยะทาง 1000 ม.</t>
  </si>
  <si>
    <t>โครงการก่อสร้างระบบประปาขนาดใหญ่ (ม.12)</t>
  </si>
  <si>
    <t>จำนวน 150 ครัวเรือน</t>
  </si>
  <si>
    <t>โครงการสนับสนุนงบประมาณท้องถิ่นในการจัดทำเอกสารสิทธิ์  (ม.8)</t>
  </si>
  <si>
    <t>เพื่อสนับสนุนให้ประชาชนมีที่ดินทำกินที่ถูกต้อง</t>
  </si>
  <si>
    <t>จำนวนผู้ขอเอกสารสิทธิ์</t>
  </si>
  <si>
    <t>ประชาชนมีที่ดินทำกินที่ถูกต้อง</t>
  </si>
  <si>
    <t>โครงการก่อสร้างถนนลาดยางสายบ้านนายอนันต์ หนูในน้ำ - ถึงบ้านนายวินัย  ศรีจันทร์  (ม.5)</t>
  </si>
  <si>
    <t>โครงการก่อสร้างถนนลาดยางสายตกวัด  (ม.5)</t>
  </si>
  <si>
    <t>โครงการก่อสร้างถนนลาด ยางสายสามแยกบ้านนายสุนทร - นายประไพ หมู่ที่ 10 ตอน 2  (ม.6)</t>
  </si>
  <si>
    <t>โครงการก่อสร้างถนนลาดยางสายบ้านนายจำนูญ - บ้านนางผิน (ม.9)</t>
  </si>
  <si>
    <t>ทางหลวงชนบท อบจ.</t>
  </si>
  <si>
    <t>โครงการก่อสร้างถนนลาดยางสายบ้านนางประภา(สายมิยาซาวา-สายชลประทาน)(หมู่ที่ 1)</t>
  </si>
  <si>
    <t>โครงการก่อสร้างถนนลาดยางสายหนองฆ้องไชย(หมู่ 2)</t>
  </si>
  <si>
    <t>โครงการก่อสร้างถนนลาดยางสายหน้าโรงเรียนทุ่งส้าน-แม่น้ำ  หมู่ที่ 8 ตำบลควนกรด (ม.11)</t>
  </si>
  <si>
    <t>โครงการบุกเบิกถนนสายบ้านนายปลอบ หนูชุม - ถนนสายทุ่งส้าน น้ำราง (ม.9)</t>
  </si>
  <si>
    <t>โครงการซ่อมแซมผิวจราจรถนนลาดยางภายในหมู่บ้าน (ม.1-ม.14)</t>
  </si>
  <si>
    <t>จำนวน 1500 ตารางเมตร</t>
  </si>
  <si>
    <t>ผิวจราจรกว้าง 4 ม.ระยะทาง 150 ม.</t>
  </si>
  <si>
    <t>โครงการก่อสร้างถนนคอนกรีตทางเข้าสำนักงาน องค์การบริหารส่วนตำบลนาไม้ไผ่  (ม.6)</t>
  </si>
  <si>
    <t>โครงการก่อสร้างที่กักเก็บน้ำ (ม.9)</t>
  </si>
  <si>
    <t>โครงการก่อสร้างฝายชะลอน้ำ/ฝายมีชีวิต (ม.1-ม.14)</t>
  </si>
  <si>
    <t>ส่วนโยธา กระทรวงสาธารณสุข</t>
  </si>
  <si>
    <t>อบจ. กระทรวงการท่องเที่ยวและกีฬา</t>
  </si>
  <si>
    <t>โครงการปรับปรุง/ตกแต่งภายในศูนย์พัฒนาเด็กเล็ก อบต.นาไม้ไผ่, วังยาว, ทุ่งส้าน</t>
  </si>
  <si>
    <t>โครงการติดตั้งระบบประปาโซลาเซลล์ (ม.1-ม.14)</t>
  </si>
  <si>
    <t>จำนวน 14 หลัง</t>
  </si>
  <si>
    <t>ระบบประปาโซลาร์เซลล์</t>
  </si>
  <si>
    <t>โครงการขุดลอกห้วยท่องบ่อมอง (ม.9)</t>
  </si>
  <si>
    <t xml:space="preserve">ยาว 1000 เมตร    </t>
  </si>
  <si>
    <t>กว้าง 50 ม.   ยาว 100 ม.    ลึก 5 เมตร</t>
  </si>
  <si>
    <t>โครงการซ่อมแซมระบบประปาหมู่บ้านพร้อมขยายเขต (ม.1-ม.14)</t>
  </si>
  <si>
    <t>ระยะทาง 6,000 ม.</t>
  </si>
  <si>
    <t>กรมส่งเสริมฯ  กรมทรัพยากรน้ำ กรมชลประทาน</t>
  </si>
  <si>
    <t xml:space="preserve">โครงการขยายเขตประปาส่วนภูมิภาค หมู่ที่ 6 หมู่ที่ 7 หมู่ที่ 10 และหมู่ที่ 14 </t>
  </si>
  <si>
    <t>ส่วนโยธา     กรมชลประทาน กรมทรัพยากรน้ำ</t>
  </si>
  <si>
    <t>โครงการปรับปรุงระบบประปาโซลาเซล ม.1-ม.14</t>
  </si>
  <si>
    <t>โครงการขยายเขตพร้อมติดตั้งไฟฟ้าสาธารณะบริเวณสถานที่สาธารณะประโยชน์/สถานที่ราชการ ภายในตำบล ม.1-14</t>
  </si>
  <si>
    <t>โครงการขยายเขตไฟฟ้าตกค้าง ม.1-ม.14</t>
  </si>
  <si>
    <t>อบต. ประมงอำเภอทุ่งสง  สนง.เกษตรอำเภอทุ่งสง</t>
  </si>
  <si>
    <t>โครงการเวทีประชาคมจัดทำแผนสุขภาพชุมชน ปีงบประมาณ 2560</t>
  </si>
  <si>
    <t>โครงการเจาะบ่อบาดาล พร้อมหอถัง (ม.1-ม.14)</t>
  </si>
  <si>
    <t>จำนวน 14 จุด</t>
  </si>
  <si>
    <t>โครงการอาคารพลังงานโซลาร์เซลล์ อบต.นาไม้ไผ่</t>
  </si>
  <si>
    <t>โครงการปรับปรุงระบบประปาน้ำดื่ม (ม.11)</t>
  </si>
  <si>
    <t>โครงการก่อสร้างระบบประปาพร้อมหอถังแบบแชมเปน (ม.7)</t>
  </si>
  <si>
    <t>20 จุด</t>
  </si>
  <si>
    <t>จำนวนครัวเรือนที่ใช้ไฟฟ้า</t>
  </si>
  <si>
    <t>ประชาชนมีไฟฟ้าใช้อย่างทั่วถึงทุกครัวเรือน</t>
  </si>
  <si>
    <t>การไฟฟ้าส่วนภูมิภาค</t>
  </si>
  <si>
    <t>ก่อสร้างถนนลาดยางสายกลางจากบ้านนางวิไลถึงบ้านนายเสริมศักดิ์  (ม.2)</t>
  </si>
  <si>
    <t>2 จุด</t>
  </si>
  <si>
    <t>โครงการสานสัมพันธ์น้องพี่</t>
  </si>
  <si>
    <t>เพื่อสร้างความสัมพันธ์ระหว่างเด็กผู้ปกครองและชุมชน</t>
  </si>
  <si>
    <t>จำนวนเด็กนักเรียนและผู้ปกครองสังกัด อบต.นาไม้ไผ่</t>
  </si>
  <si>
    <t>เด็กและผู้ปกครองได้ทำกิจกรรมร่วมกัน</t>
  </si>
  <si>
    <t>โครงการจัดซื้อเครื่องเล่นสนามศูนย์พัฒนาเด็กเล็กองค์การบริหารส่วนตำบลนาไม้ไผ่</t>
  </si>
  <si>
    <t>ศพด.อบต.นาไม้ไผ่</t>
  </si>
  <si>
    <t>ศพด.ตำบลนาไม้ไผ่</t>
  </si>
  <si>
    <t xml:space="preserve">ผิวจราจรกว้าง 6 ม. ระยะทางรวม 2,960 เมตร  </t>
  </si>
  <si>
    <t xml:space="preserve">ก่อสร้างถนนลาดยางแบบแอสฟัลติกส์คอนกรีต และวางท่อระบายน้ำ คสล.สายช่องเขาหินลูกช้าง-ห้วยน้ำดำ พร้อมอาคารจุดชมวิว หมู่ที่ ๑๐,๑๓ ตำบลนาไม้ไผ่ </t>
  </si>
  <si>
    <t xml:space="preserve">โครงการก่อสร้างถนนลาดยางแบบแอสฟัลติกส์คอนกรีตสายสามแยกบ้านนายชม-เขต ต.เขาโร หมู่ที่ 8 ตำบลนาไม้ไผ่ </t>
  </si>
  <si>
    <t xml:space="preserve">ผิวจราจรกว้าง 5 เมตร ระยะทาง 3,300 เมตร  </t>
  </si>
  <si>
    <t xml:space="preserve">โครงการก่อสร้างถนนลาดยางแบบแอสฟัลท์ติกคอนกรีตถนนสายวัดลุมพินี –ม.12 ตำบลควนกรด  ตำบลนาไม้ไผ่  </t>
  </si>
  <si>
    <t xml:space="preserve">ผิวจราจรกว้าง 6 เมตร ระยะทาง 3,250 เมตร  </t>
  </si>
  <si>
    <t>โครงการก่อสร้างถนนลาดยางแบบแอสฟัลติกส์คอนกรีตสายทุ่งส้าน-เขต ต.ที่วัง หมู่ที่ 11ตำบลนาไม้ไผ่</t>
  </si>
  <si>
    <t xml:space="preserve"> ผิวจราจรกว้าง 5 เมตร ระยะทาง 2,650 เมตร  </t>
  </si>
  <si>
    <t>โครงการอนุรักษ์พันธุกรรมพืช</t>
  </si>
  <si>
    <t>เพื่ออนุรักษ์พันธุพืชตามแนวพระราชดำริสมเด็จพระเทพฯ</t>
  </si>
  <si>
    <t>จำนวนป่าไม้ที่เพิ่มขึ้น/พันธุ์พืชไม่สูญหาย</t>
  </si>
  <si>
    <t>โครงการป้องกันโรคพื้นบ้าน/โรคประจำถิ่น</t>
  </si>
  <si>
    <t>เพื่อป้องกันโรคที่เกิดขึ้นในพื้นที่</t>
  </si>
  <si>
    <t>ประชาชนในพื้นที่ปลอดโรค</t>
  </si>
  <si>
    <t>โครงการป้องกันไข้เลือดออกกำจัดยุงลายและการแพร่ระบาดของโรคไข้เลือดออก</t>
  </si>
  <si>
    <t>เพื่อสุขภาพช่องปากที่ดี</t>
  </si>
  <si>
    <t>โครงการดูแลสุขภาพช่องปากแด็กเล็ก</t>
  </si>
  <si>
    <t>โครงการประชุมปรึกษาหารือร่วมกับชุมชน</t>
  </si>
  <si>
    <t>เพื่อสร้างความสัมพันธ์และความเข้าใจ ระหว่างครูกับชุมชน</t>
  </si>
  <si>
    <t>ชุมชนเกิดความเข้าใจและความรู้สึกที่ดีกับสถานศึกษา</t>
  </si>
  <si>
    <t>ยุทธศาสตร์จังหวัดที่ 3</t>
  </si>
  <si>
    <t>โครงการส่งเสริมด้านวัฒนธรรมจารีตประเพณีและศาสนางานรัฐพิธีต่างๆ ภายในตำบล(รายละเอียดตามโครงการที่เสนอ)</t>
  </si>
  <si>
    <t>เพื่อเพิ่,ประสิทธิ ภาพคณะกรรม การสถานศึกษาขั้นพื้นฐาน</t>
  </si>
  <si>
    <t>โครงการก่อสร้างที่กักเก็บน้ำขนาดใหญ่ (ม.1-ม.14)</t>
  </si>
  <si>
    <t>ชุมชนที่ขาดแคลนน้ำมีน้ำอุปโภคบริโภค</t>
  </si>
  <si>
    <t>เพื่อให้ประชาชนมีน้ำอุปโภคบริโภค</t>
  </si>
  <si>
    <t>10 จุด</t>
  </si>
  <si>
    <t>จำนวนแหล่งน้ำ</t>
  </si>
  <si>
    <t>จำนวนที่กักเก็บน้ำ</t>
  </si>
  <si>
    <t>โครงการติดตั้งถังกรองน้ำ (ม.1-ม.14)</t>
  </si>
  <si>
    <t>ส่วนโยธา อบจ.</t>
  </si>
  <si>
    <t>โครงการก่อสร้างลานกีฬาประจำตำบล (ม.5)</t>
  </si>
  <si>
    <t xml:space="preserve">กว้าง 19.00 ม. ยาว 32.00 ม. </t>
  </si>
  <si>
    <t>กรมส่งเสริมการท่องเที่ยวและกีฬา</t>
  </si>
  <si>
    <t>โครงการก่อสร้างถนน  ลาดยางสายบ้าน นายแพร้ว หมู่ที่ 14 – เขต หมู่ที่ 12 ตำบลควนกรด</t>
  </si>
  <si>
    <t>โครงการปรับปรุงภูมิทัศน์สระหนองยางยวง และสนามกีฬาประจำตำบล(ม.6)</t>
  </si>
  <si>
    <t>ปี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</si>
</sst>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  <numFmt numFmtId="189" formatCode="_(* #,##0_);_(* \(#,##0\);_(* &quot;-&quot;??_);_(@_)"/>
  </numFmts>
  <fonts count="46" x14ac:knownFonts="1">
    <font>
      <sz val="10"/>
      <name val="Arial"/>
      <charset val="222"/>
    </font>
    <font>
      <sz val="10"/>
      <name val="Arial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8"/>
      <name val="Arial"/>
      <family val="2"/>
    </font>
    <font>
      <b/>
      <sz val="16"/>
      <name val="TH SarabunPSK"/>
      <family val="2"/>
    </font>
    <font>
      <sz val="10"/>
      <name val="TH SarabunPSK"/>
      <family val="2"/>
    </font>
    <font>
      <sz val="16"/>
      <name val="TH SarabunPSK"/>
      <family val="2"/>
    </font>
    <font>
      <sz val="16"/>
      <name val="Arial"/>
      <family val="2"/>
    </font>
    <font>
      <b/>
      <sz val="16"/>
      <color indexed="8"/>
      <name val="TH SarabunPSK"/>
      <family val="2"/>
    </font>
    <font>
      <sz val="10"/>
      <color indexed="8"/>
      <name val="TH SarabunPSK"/>
      <family val="2"/>
    </font>
    <font>
      <sz val="10"/>
      <name val="Arial"/>
      <family val="2"/>
    </font>
    <font>
      <sz val="8"/>
      <name val="Arial"/>
      <family val="2"/>
    </font>
    <font>
      <b/>
      <sz val="16"/>
      <name val="Cordia New"/>
      <family val="2"/>
    </font>
    <font>
      <sz val="16"/>
      <name val="Cordia New"/>
      <family val="2"/>
    </font>
    <font>
      <sz val="14"/>
      <name val="Cordia New"/>
      <family val="2"/>
    </font>
    <font>
      <sz val="16"/>
      <color indexed="8"/>
      <name val="Cordia New"/>
      <family val="2"/>
    </font>
    <font>
      <b/>
      <sz val="16"/>
      <color indexed="8"/>
      <name val="Cordia New"/>
      <family val="2"/>
    </font>
    <font>
      <sz val="14"/>
      <color indexed="8"/>
      <name val="Cordia New"/>
      <family val="2"/>
    </font>
    <font>
      <sz val="10"/>
      <name val="Arial"/>
      <family val="2"/>
    </font>
    <font>
      <sz val="16"/>
      <color indexed="8"/>
      <name val="TH SarabunPSK"/>
      <family val="2"/>
    </font>
    <font>
      <sz val="10"/>
      <color indexed="8"/>
      <name val="Arial"/>
      <family val="2"/>
    </font>
    <font>
      <b/>
      <sz val="18"/>
      <color indexed="8"/>
      <name val="TH SarabunPSK"/>
      <family val="2"/>
    </font>
    <font>
      <sz val="16"/>
      <color indexed="8"/>
      <name val="Arial"/>
      <family val="2"/>
    </font>
    <font>
      <sz val="14"/>
      <name val="Arial"/>
      <family val="2"/>
    </font>
    <font>
      <sz val="16"/>
      <color indexed="10"/>
      <name val="TH SarabunPSK"/>
      <family val="2"/>
    </font>
    <font>
      <sz val="10"/>
      <color indexed="10"/>
      <name val="TH SarabunPSK"/>
      <family val="2"/>
    </font>
    <font>
      <sz val="10"/>
      <color indexed="10"/>
      <name val="Arial"/>
      <family val="2"/>
    </font>
    <font>
      <b/>
      <sz val="36"/>
      <color indexed="8"/>
      <name val="TH SarabunPSK"/>
      <family val="2"/>
    </font>
    <font>
      <sz val="36"/>
      <color indexed="8"/>
      <name val="TH SarabunPSK"/>
      <family val="2"/>
    </font>
    <font>
      <b/>
      <sz val="14"/>
      <color indexed="8"/>
      <name val="Cordia New"/>
      <family val="2"/>
    </font>
    <font>
      <sz val="16"/>
      <color theme="1"/>
      <name val="TH SarabunPSK"/>
      <family val="2"/>
    </font>
    <font>
      <sz val="16"/>
      <name val="Arial"/>
      <family val="2"/>
    </font>
    <font>
      <sz val="16"/>
      <color theme="1"/>
      <name val="TH SarabunIT๙"/>
      <family val="2"/>
    </font>
    <font>
      <b/>
      <sz val="16"/>
      <color theme="1"/>
      <name val="TH SarabunPSK"/>
      <family val="2"/>
    </font>
    <font>
      <b/>
      <sz val="22"/>
      <color indexed="8"/>
      <name val="TH SarabunPSK"/>
      <family val="2"/>
    </font>
    <font>
      <sz val="16"/>
      <color theme="1"/>
      <name val="Arial"/>
      <family val="2"/>
    </font>
    <font>
      <sz val="16"/>
      <color indexed="8"/>
      <name val="Arial"/>
      <family val="2"/>
    </font>
    <font>
      <sz val="16"/>
      <color indexed="10"/>
      <name val="Arial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Cordia New"/>
      <family val="2"/>
    </font>
    <font>
      <sz val="16"/>
      <color theme="1"/>
      <name val="Cordia New"/>
      <family val="2"/>
    </font>
    <font>
      <sz val="16"/>
      <color rgb="FFFF0000"/>
      <name val="Cordia New"/>
      <family val="2"/>
    </font>
    <font>
      <b/>
      <sz val="16"/>
      <color rgb="FFFF0000"/>
      <name val="Cordia New"/>
      <family val="2"/>
    </font>
    <font>
      <b/>
      <sz val="16"/>
      <color theme="1"/>
      <name val="Cordia Ne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188" fontId="11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</cellStyleXfs>
  <cellXfs count="181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left" indent="2"/>
    </xf>
    <xf numFmtId="0" fontId="7" fillId="0" borderId="0" xfId="0" applyFont="1"/>
    <xf numFmtId="0" fontId="8" fillId="0" borderId="0" xfId="0" applyFont="1"/>
    <xf numFmtId="0" fontId="0" fillId="0" borderId="0" xfId="0" applyFill="1"/>
    <xf numFmtId="187" fontId="5" fillId="0" borderId="0" xfId="0" applyNumberFormat="1" applyFont="1"/>
    <xf numFmtId="0" fontId="0" fillId="0" borderId="0" xfId="0" applyBorder="1"/>
    <xf numFmtId="0" fontId="13" fillId="0" borderId="0" xfId="2" applyFont="1"/>
    <xf numFmtId="0" fontId="14" fillId="0" borderId="0" xfId="2" applyFont="1"/>
    <xf numFmtId="0" fontId="7" fillId="0" borderId="0" xfId="2" applyFont="1"/>
    <xf numFmtId="0" fontId="15" fillId="0" borderId="0" xfId="2" applyFont="1"/>
    <xf numFmtId="0" fontId="16" fillId="0" borderId="0" xfId="2" applyFont="1"/>
    <xf numFmtId="0" fontId="17" fillId="0" borderId="0" xfId="2" applyFont="1"/>
    <xf numFmtId="0" fontId="18" fillId="0" borderId="0" xfId="2" applyFont="1"/>
    <xf numFmtId="0" fontId="18" fillId="0" borderId="0" xfId="2" applyFont="1" applyAlignment="1">
      <alignment horizontal="right"/>
    </xf>
    <xf numFmtId="0" fontId="7" fillId="0" borderId="0" xfId="0" applyFont="1" applyAlignment="1">
      <alignment textRotation="180" wrapText="1"/>
    </xf>
    <xf numFmtId="0" fontId="19" fillId="0" borderId="0" xfId="0" applyFont="1"/>
    <xf numFmtId="0" fontId="20" fillId="0" borderId="1" xfId="0" applyFont="1" applyBorder="1" applyAlignment="1">
      <alignment vertical="top" wrapText="1"/>
    </xf>
    <xf numFmtId="187" fontId="20" fillId="0" borderId="1" xfId="3" applyNumberFormat="1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187" fontId="20" fillId="0" borderId="1" xfId="3" applyNumberFormat="1" applyFont="1" applyFill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0" fillId="0" borderId="0" xfId="0" applyFont="1"/>
    <xf numFmtId="0" fontId="21" fillId="0" borderId="0" xfId="0" applyFont="1"/>
    <xf numFmtId="0" fontId="9" fillId="0" borderId="0" xfId="0" applyFont="1"/>
    <xf numFmtId="0" fontId="9" fillId="0" borderId="0" xfId="0" applyFont="1" applyAlignment="1">
      <alignment horizontal="left" indent="1"/>
    </xf>
    <xf numFmtId="0" fontId="9" fillId="0" borderId="0" xfId="0" applyFont="1" applyAlignment="1">
      <alignment horizontal="left" indent="2"/>
    </xf>
    <xf numFmtId="0" fontId="20" fillId="0" borderId="0" xfId="0" applyFont="1"/>
    <xf numFmtId="0" fontId="23" fillId="0" borderId="0" xfId="0" applyFont="1"/>
    <xf numFmtId="187" fontId="10" fillId="0" borderId="0" xfId="3" applyNumberFormat="1" applyFont="1"/>
    <xf numFmtId="187" fontId="20" fillId="0" borderId="1" xfId="3" applyNumberFormat="1" applyFont="1" applyBorder="1" applyAlignment="1">
      <alignment horizontal="left" vertical="top" wrapText="1"/>
    </xf>
    <xf numFmtId="0" fontId="20" fillId="0" borderId="0" xfId="0" applyFont="1" applyBorder="1" applyAlignment="1">
      <alignment vertical="top" wrapText="1"/>
    </xf>
    <xf numFmtId="187" fontId="20" fillId="0" borderId="0" xfId="3" applyNumberFormat="1" applyFont="1" applyBorder="1" applyAlignment="1">
      <alignment horizontal="center" vertical="top" wrapText="1"/>
    </xf>
    <xf numFmtId="187" fontId="20" fillId="0" borderId="0" xfId="3" applyNumberFormat="1" applyFont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20" fillId="0" borderId="0" xfId="2" applyFont="1"/>
    <xf numFmtId="0" fontId="16" fillId="0" borderId="0" xfId="2" applyFont="1" applyAlignment="1">
      <alignment horizontal="right"/>
    </xf>
    <xf numFmtId="0" fontId="9" fillId="0" borderId="0" xfId="0" applyFont="1" applyBorder="1" applyAlignment="1">
      <alignment horizontal="center" vertical="center" wrapText="1"/>
    </xf>
    <xf numFmtId="0" fontId="24" fillId="0" borderId="0" xfId="0" applyFont="1"/>
    <xf numFmtId="0" fontId="26" fillId="0" borderId="0" xfId="0" applyFont="1"/>
    <xf numFmtId="0" fontId="27" fillId="0" borderId="0" xfId="0" applyFont="1"/>
    <xf numFmtId="0" fontId="21" fillId="0" borderId="0" xfId="0" applyFont="1" applyFill="1"/>
    <xf numFmtId="0" fontId="20" fillId="0" borderId="1" xfId="0" applyFont="1" applyFill="1" applyBorder="1" applyAlignment="1">
      <alignment horizontal="center" vertical="top" wrapText="1"/>
    </xf>
    <xf numFmtId="0" fontId="20" fillId="0" borderId="1" xfId="0" applyFont="1" applyFill="1" applyBorder="1" applyAlignment="1">
      <alignment vertical="top" wrapText="1"/>
    </xf>
    <xf numFmtId="0" fontId="20" fillId="0" borderId="0" xfId="0" applyFont="1" applyAlignment="1">
      <alignment horizontal="center"/>
    </xf>
    <xf numFmtId="187" fontId="20" fillId="0" borderId="0" xfId="3" applyNumberFormat="1" applyFont="1"/>
    <xf numFmtId="0" fontId="7" fillId="0" borderId="0" xfId="0" applyFont="1" applyAlignment="1">
      <alignment horizontal="center"/>
    </xf>
    <xf numFmtId="187" fontId="7" fillId="0" borderId="0" xfId="3" applyNumberFormat="1" applyFont="1"/>
    <xf numFmtId="0" fontId="9" fillId="0" borderId="0" xfId="2" applyFont="1"/>
    <xf numFmtId="0" fontId="30" fillId="0" borderId="0" xfId="2" applyFont="1" applyAlignment="1">
      <alignment horizontal="right"/>
    </xf>
    <xf numFmtId="189" fontId="30" fillId="0" borderId="0" xfId="2" applyNumberFormat="1" applyFont="1" applyAlignment="1">
      <alignment horizontal="right"/>
    </xf>
    <xf numFmtId="0" fontId="17" fillId="0" borderId="0" xfId="2" applyFont="1" applyAlignment="1">
      <alignment horizontal="right"/>
    </xf>
    <xf numFmtId="0" fontId="20" fillId="0" borderId="3" xfId="0" applyFont="1" applyBorder="1" applyAlignment="1">
      <alignment horizontal="center" vertical="top" wrapText="1"/>
    </xf>
    <xf numFmtId="0" fontId="20" fillId="0" borderId="0" xfId="0" applyFont="1" applyBorder="1" applyAlignment="1">
      <alignment horizontal="center" textRotation="180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distributed" wrapText="1" indent="1"/>
    </xf>
    <xf numFmtId="0" fontId="5" fillId="0" borderId="0" xfId="0" applyFont="1" applyAlignment="1">
      <alignment horizontal="center"/>
    </xf>
    <xf numFmtId="0" fontId="31" fillId="0" borderId="1" xfId="0" applyFont="1" applyFill="1" applyBorder="1" applyAlignment="1">
      <alignment vertical="top" wrapText="1"/>
    </xf>
    <xf numFmtId="187" fontId="31" fillId="4" borderId="1" xfId="3" applyNumberFormat="1" applyFont="1" applyFill="1" applyBorder="1" applyAlignment="1">
      <alignment horizontal="center" vertical="top" wrapText="1"/>
    </xf>
    <xf numFmtId="0" fontId="31" fillId="4" borderId="1" xfId="0" applyFont="1" applyFill="1" applyBorder="1" applyAlignment="1">
      <alignment horizontal="center" vertical="top" wrapText="1"/>
    </xf>
    <xf numFmtId="187" fontId="31" fillId="0" borderId="1" xfId="3" applyNumberFormat="1" applyFont="1" applyFill="1" applyBorder="1" applyAlignment="1">
      <alignment horizontal="center" vertical="top" wrapText="1"/>
    </xf>
    <xf numFmtId="0" fontId="31" fillId="0" borderId="1" xfId="0" applyFont="1" applyFill="1" applyBorder="1" applyAlignment="1">
      <alignment horizontal="center" vertical="top" wrapText="1"/>
    </xf>
    <xf numFmtId="187" fontId="31" fillId="0" borderId="1" xfId="3" applyNumberFormat="1" applyFont="1" applyFill="1" applyBorder="1" applyAlignment="1">
      <alignment horizontal="left" vertical="top" wrapText="1"/>
    </xf>
    <xf numFmtId="0" fontId="31" fillId="0" borderId="1" xfId="0" applyFont="1" applyBorder="1" applyAlignment="1">
      <alignment vertical="top" wrapText="1"/>
    </xf>
    <xf numFmtId="187" fontId="31" fillId="0" borderId="1" xfId="3" applyNumberFormat="1" applyFont="1" applyBorder="1" applyAlignment="1">
      <alignment horizontal="left" vertical="top" wrapText="1"/>
    </xf>
    <xf numFmtId="0" fontId="31" fillId="0" borderId="1" xfId="0" applyFont="1" applyBorder="1" applyAlignment="1">
      <alignment horizontal="center" vertical="top" wrapText="1"/>
    </xf>
    <xf numFmtId="0" fontId="31" fillId="0" borderId="1" xfId="0" applyFont="1" applyFill="1" applyBorder="1" applyAlignment="1">
      <alignment horizontal="left" vertical="top" wrapText="1"/>
    </xf>
    <xf numFmtId="3" fontId="31" fillId="0" borderId="1" xfId="0" applyNumberFormat="1" applyFont="1" applyBorder="1" applyAlignment="1">
      <alignment horizontal="left" vertical="top" wrapText="1"/>
    </xf>
    <xf numFmtId="0" fontId="32" fillId="0" borderId="0" xfId="0" applyFont="1"/>
    <xf numFmtId="3" fontId="31" fillId="0" borderId="1" xfId="0" applyNumberFormat="1" applyFont="1" applyBorder="1" applyAlignment="1">
      <alignment horizontal="center" vertical="top" wrapText="1"/>
    </xf>
    <xf numFmtId="0" fontId="31" fillId="0" borderId="1" xfId="0" applyFont="1" applyBorder="1" applyAlignment="1">
      <alignment horizontal="left" vertical="top" wrapText="1"/>
    </xf>
    <xf numFmtId="0" fontId="33" fillId="2" borderId="1" xfId="0" applyFont="1" applyFill="1" applyBorder="1" applyAlignment="1">
      <alignment vertical="top" wrapText="1"/>
    </xf>
    <xf numFmtId="0" fontId="33" fillId="2" borderId="1" xfId="0" applyFont="1" applyFill="1" applyBorder="1" applyAlignment="1">
      <alignment horizontal="left" vertical="top" wrapText="1"/>
    </xf>
    <xf numFmtId="187" fontId="31" fillId="4" borderId="1" xfId="3" applyNumberFormat="1" applyFont="1" applyFill="1" applyBorder="1"/>
    <xf numFmtId="187" fontId="20" fillId="0" borderId="2" xfId="3" applyNumberFormat="1" applyFont="1" applyBorder="1" applyAlignment="1">
      <alignment horizontal="center" vertical="top" wrapText="1"/>
    </xf>
    <xf numFmtId="187" fontId="20" fillId="0" borderId="3" xfId="3" applyNumberFormat="1" applyFont="1" applyBorder="1" applyAlignment="1">
      <alignment horizontal="center" vertical="top" wrapText="1"/>
    </xf>
    <xf numFmtId="0" fontId="9" fillId="0" borderId="0" xfId="0" applyFont="1" applyAlignment="1">
      <alignment horizontal="left"/>
    </xf>
    <xf numFmtId="3" fontId="31" fillId="0" borderId="1" xfId="0" applyNumberFormat="1" applyFont="1" applyFill="1" applyBorder="1" applyAlignment="1">
      <alignment horizontal="center" vertical="top" wrapText="1"/>
    </xf>
    <xf numFmtId="187" fontId="31" fillId="0" borderId="1" xfId="3" applyNumberFormat="1" applyFont="1" applyBorder="1" applyAlignment="1">
      <alignment horizontal="center" vertical="top" wrapText="1"/>
    </xf>
    <xf numFmtId="3" fontId="31" fillId="0" borderId="1" xfId="0" applyNumberFormat="1" applyFont="1" applyBorder="1" applyAlignment="1">
      <alignment vertical="top" wrapText="1"/>
    </xf>
    <xf numFmtId="0" fontId="7" fillId="0" borderId="0" xfId="0" applyFont="1" applyAlignment="1">
      <alignment horizontal="left"/>
    </xf>
    <xf numFmtId="3" fontId="20" fillId="0" borderId="0" xfId="0" applyNumberFormat="1" applyFont="1" applyBorder="1" applyAlignment="1">
      <alignment horizontal="left" vertical="top" wrapText="1"/>
    </xf>
    <xf numFmtId="0" fontId="20" fillId="0" borderId="0" xfId="0" applyFont="1" applyBorder="1" applyAlignment="1">
      <alignment horizontal="center" vertical="top" wrapText="1"/>
    </xf>
    <xf numFmtId="0" fontId="34" fillId="4" borderId="1" xfId="0" applyFont="1" applyFill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top" wrapText="1"/>
    </xf>
    <xf numFmtId="3" fontId="20" fillId="0" borderId="1" xfId="0" applyNumberFormat="1" applyFont="1" applyBorder="1" applyAlignment="1">
      <alignment horizontal="left" vertical="top" wrapText="1"/>
    </xf>
    <xf numFmtId="3" fontId="20" fillId="0" borderId="0" xfId="0" applyNumberFormat="1" applyFont="1" applyBorder="1" applyAlignment="1">
      <alignment horizontal="center" vertical="top" wrapText="1"/>
    </xf>
    <xf numFmtId="3" fontId="31" fillId="4" borderId="1" xfId="0" applyNumberFormat="1" applyFont="1" applyFill="1" applyBorder="1" applyAlignment="1">
      <alignment horizontal="center" vertical="top" wrapText="1"/>
    </xf>
    <xf numFmtId="0" fontId="31" fillId="0" borderId="0" xfId="0" applyFont="1" applyBorder="1" applyAlignment="1">
      <alignment horizontal="center" vertical="top" wrapText="1"/>
    </xf>
    <xf numFmtId="0" fontId="20" fillId="0" borderId="0" xfId="0" applyFont="1" applyFill="1" applyBorder="1" applyAlignment="1">
      <alignment horizontal="center" vertical="top" wrapText="1"/>
    </xf>
    <xf numFmtId="0" fontId="20" fillId="0" borderId="0" xfId="0" applyFont="1" applyFill="1" applyBorder="1" applyAlignment="1">
      <alignment vertical="top" wrapText="1"/>
    </xf>
    <xf numFmtId="187" fontId="20" fillId="0" borderId="1" xfId="3" applyNumberFormat="1" applyFont="1" applyFill="1" applyBorder="1"/>
    <xf numFmtId="187" fontId="20" fillId="0" borderId="1" xfId="3" applyNumberFormat="1" applyFont="1" applyFill="1" applyBorder="1" applyAlignment="1">
      <alignment horizontal="left" vertical="top" wrapText="1"/>
    </xf>
    <xf numFmtId="187" fontId="31" fillId="4" borderId="1" xfId="3" applyNumberFormat="1" applyFont="1" applyFill="1" applyBorder="1" applyAlignment="1">
      <alignment vertical="top" wrapText="1"/>
    </xf>
    <xf numFmtId="187" fontId="36" fillId="4" borderId="1" xfId="3" applyNumberFormat="1" applyFont="1" applyFill="1" applyBorder="1"/>
    <xf numFmtId="0" fontId="25" fillId="0" borderId="0" xfId="0" applyFont="1"/>
    <xf numFmtId="0" fontId="25" fillId="0" borderId="0" xfId="0" applyFont="1" applyAlignment="1">
      <alignment horizontal="center"/>
    </xf>
    <xf numFmtId="187" fontId="25" fillId="0" borderId="0" xfId="3" applyNumberFormat="1" applyFont="1"/>
    <xf numFmtId="0" fontId="37" fillId="0" borderId="0" xfId="0" applyFont="1"/>
    <xf numFmtId="0" fontId="31" fillId="4" borderId="1" xfId="0" applyFont="1" applyFill="1" applyBorder="1" applyAlignment="1">
      <alignment vertical="top" wrapText="1"/>
    </xf>
    <xf numFmtId="0" fontId="31" fillId="0" borderId="3" xfId="0" applyFont="1" applyBorder="1" applyAlignment="1">
      <alignment vertical="top" wrapText="1"/>
    </xf>
    <xf numFmtId="187" fontId="34" fillId="4" borderId="1" xfId="3" applyNumberFormat="1" applyFont="1" applyFill="1" applyBorder="1" applyAlignment="1">
      <alignment horizontal="center" vertical="center" wrapText="1"/>
    </xf>
    <xf numFmtId="0" fontId="31" fillId="4" borderId="1" xfId="0" applyFont="1" applyFill="1" applyBorder="1"/>
    <xf numFmtId="0" fontId="38" fillId="0" borderId="0" xfId="0" applyFont="1"/>
    <xf numFmtId="0" fontId="31" fillId="0" borderId="0" xfId="0" applyFont="1" applyFill="1" applyBorder="1" applyAlignment="1">
      <alignment horizontal="center" vertical="top" wrapText="1"/>
    </xf>
    <xf numFmtId="0" fontId="39" fillId="0" borderId="1" xfId="0" applyFont="1" applyFill="1" applyBorder="1" applyAlignment="1">
      <alignment vertical="top" wrapText="1"/>
    </xf>
    <xf numFmtId="187" fontId="39" fillId="4" borderId="1" xfId="3" applyNumberFormat="1" applyFont="1" applyFill="1" applyBorder="1" applyAlignment="1">
      <alignment horizontal="center" vertical="top" wrapText="1"/>
    </xf>
    <xf numFmtId="0" fontId="39" fillId="0" borderId="1" xfId="0" applyFont="1" applyFill="1" applyBorder="1" applyAlignment="1">
      <alignment horizontal="center" vertical="top" wrapText="1"/>
    </xf>
    <xf numFmtId="0" fontId="39" fillId="0" borderId="1" xfId="0" applyFont="1" applyBorder="1" applyAlignment="1">
      <alignment vertical="top" wrapText="1"/>
    </xf>
    <xf numFmtId="0" fontId="40" fillId="4" borderId="1" xfId="0" applyFont="1" applyFill="1" applyBorder="1" applyAlignment="1">
      <alignment horizontal="center" vertical="center" wrapText="1"/>
    </xf>
    <xf numFmtId="187" fontId="39" fillId="0" borderId="1" xfId="3" applyNumberFormat="1" applyFont="1" applyBorder="1" applyAlignment="1">
      <alignment horizontal="left" vertical="top" wrapText="1"/>
    </xf>
    <xf numFmtId="0" fontId="39" fillId="0" borderId="1" xfId="0" applyFont="1" applyBorder="1" applyAlignment="1">
      <alignment horizontal="center" vertical="top" wrapText="1"/>
    </xf>
    <xf numFmtId="0" fontId="31" fillId="0" borderId="0" xfId="2" applyFont="1" applyAlignment="1">
      <alignment horizontal="center"/>
    </xf>
    <xf numFmtId="0" fontId="34" fillId="0" borderId="2" xfId="2" applyFont="1" applyBorder="1" applyAlignment="1">
      <alignment horizontal="center" vertical="center" wrapText="1"/>
    </xf>
    <xf numFmtId="0" fontId="34" fillId="0" borderId="4" xfId="2" applyFont="1" applyBorder="1" applyAlignment="1">
      <alignment horizontal="center"/>
    </xf>
    <xf numFmtId="0" fontId="34" fillId="0" borderId="1" xfId="2" applyFont="1" applyBorder="1" applyAlignment="1">
      <alignment horizontal="center" vertical="distributed"/>
    </xf>
    <xf numFmtId="0" fontId="31" fillId="0" borderId="1" xfId="2" applyFont="1" applyBorder="1" applyAlignment="1">
      <alignment horizontal="center" vertical="distributed"/>
    </xf>
    <xf numFmtId="0" fontId="31" fillId="0" borderId="1" xfId="0" applyFont="1" applyBorder="1" applyAlignment="1">
      <alignment horizontal="center" vertical="distributed"/>
    </xf>
    <xf numFmtId="0" fontId="34" fillId="0" borderId="1" xfId="0" applyFont="1" applyBorder="1" applyAlignment="1">
      <alignment horizontal="center" vertical="distributed"/>
    </xf>
    <xf numFmtId="0" fontId="41" fillId="0" borderId="0" xfId="2" applyFont="1" applyAlignment="1">
      <alignment horizontal="right"/>
    </xf>
    <xf numFmtId="0" fontId="42" fillId="0" borderId="0" xfId="2" applyFont="1" applyAlignment="1">
      <alignment horizontal="right"/>
    </xf>
    <xf numFmtId="0" fontId="42" fillId="0" borderId="0" xfId="2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87" fontId="10" fillId="0" borderId="0" xfId="0" applyNumberFormat="1" applyFont="1"/>
    <xf numFmtId="187" fontId="20" fillId="0" borderId="0" xfId="0" applyNumberFormat="1" applyFont="1"/>
    <xf numFmtId="187" fontId="7" fillId="0" borderId="0" xfId="0" applyNumberFormat="1" applyFont="1"/>
    <xf numFmtId="187" fontId="25" fillId="0" borderId="0" xfId="0" applyNumberFormat="1" applyFont="1"/>
    <xf numFmtId="0" fontId="43" fillId="0" borderId="0" xfId="2" applyFont="1"/>
    <xf numFmtId="0" fontId="44" fillId="0" borderId="0" xfId="2" applyFont="1"/>
    <xf numFmtId="189" fontId="31" fillId="0" borderId="1" xfId="1" applyNumberFormat="1" applyFont="1" applyBorder="1" applyAlignment="1">
      <alignment horizontal="center" vertical="distributed"/>
    </xf>
    <xf numFmtId="0" fontId="34" fillId="0" borderId="1" xfId="2" applyFont="1" applyBorder="1" applyAlignment="1">
      <alignment vertical="distributed" wrapText="1"/>
    </xf>
    <xf numFmtId="189" fontId="34" fillId="0" borderId="1" xfId="1" applyNumberFormat="1" applyFont="1" applyBorder="1" applyAlignment="1">
      <alignment horizontal="center" vertical="distributed"/>
    </xf>
    <xf numFmtId="0" fontId="34" fillId="0" borderId="1" xfId="2" applyFont="1" applyBorder="1" applyAlignment="1">
      <alignment horizontal="right" vertical="distributed" wrapText="1"/>
    </xf>
    <xf numFmtId="0" fontId="34" fillId="0" borderId="1" xfId="0" applyFont="1" applyBorder="1" applyAlignment="1">
      <alignment vertical="distributed" wrapText="1"/>
    </xf>
    <xf numFmtId="189" fontId="31" fillId="0" borderId="1" xfId="3" applyNumberFormat="1" applyFont="1" applyBorder="1" applyAlignment="1">
      <alignment horizontal="center" vertical="distributed"/>
    </xf>
    <xf numFmtId="189" fontId="34" fillId="0" borderId="1" xfId="3" applyNumberFormat="1" applyFont="1" applyBorder="1" applyAlignment="1">
      <alignment horizontal="center" vertical="distributed"/>
    </xf>
    <xf numFmtId="0" fontId="34" fillId="0" borderId="1" xfId="0" applyFont="1" applyBorder="1" applyAlignment="1">
      <alignment horizontal="right" vertical="distributed"/>
    </xf>
    <xf numFmtId="187" fontId="34" fillId="0" borderId="1" xfId="3" applyNumberFormat="1" applyFont="1" applyBorder="1" applyAlignment="1">
      <alignment horizontal="left" vertical="distributed"/>
    </xf>
    <xf numFmtId="0" fontId="42" fillId="0" borderId="0" xfId="2" applyFont="1"/>
    <xf numFmtId="0" fontId="34" fillId="0" borderId="1" xfId="0" applyFont="1" applyBorder="1" applyAlignment="1">
      <alignment horizontal="right" vertical="distributed" wrapText="1"/>
    </xf>
    <xf numFmtId="0" fontId="45" fillId="0" borderId="0" xfId="2" applyFont="1"/>
    <xf numFmtId="0" fontId="31" fillId="0" borderId="0" xfId="2" applyFont="1"/>
    <xf numFmtId="0" fontId="34" fillId="0" borderId="0" xfId="2" applyFont="1"/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8" fillId="3" borderId="6" xfId="0" applyFont="1" applyFill="1" applyBorder="1" applyAlignment="1">
      <alignment horizontal="center" vertical="center"/>
    </xf>
    <xf numFmtId="0" fontId="29" fillId="3" borderId="7" xfId="0" applyFont="1" applyFill="1" applyBorder="1" applyAlignment="1">
      <alignment horizontal="center" vertical="center"/>
    </xf>
    <xf numFmtId="0" fontId="29" fillId="3" borderId="8" xfId="0" applyFont="1" applyFill="1" applyBorder="1" applyAlignment="1">
      <alignment horizontal="center" vertical="center"/>
    </xf>
    <xf numFmtId="0" fontId="29" fillId="3" borderId="9" xfId="0" applyFont="1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10" xfId="0" applyFont="1" applyBorder="1" applyAlignment="1">
      <alignment horizontal="center"/>
    </xf>
    <xf numFmtId="0" fontId="35" fillId="5" borderId="11" xfId="0" applyFont="1" applyFill="1" applyBorder="1" applyAlignment="1">
      <alignment horizontal="center"/>
    </xf>
    <xf numFmtId="0" fontId="10" fillId="5" borderId="11" xfId="0" applyFont="1" applyFill="1" applyBorder="1" applyAlignment="1">
      <alignment horizontal="center"/>
    </xf>
    <xf numFmtId="0" fontId="9" fillId="0" borderId="0" xfId="0" applyFont="1" applyBorder="1" applyAlignment="1">
      <alignment horizontal="left" vertical="distributed" wrapText="1" indent="1"/>
    </xf>
    <xf numFmtId="0" fontId="9" fillId="0" borderId="5" xfId="0" applyFont="1" applyBorder="1" applyAlignment="1">
      <alignment horizontal="left" indent="2"/>
    </xf>
    <xf numFmtId="0" fontId="9" fillId="0" borderId="5" xfId="0" applyFont="1" applyBorder="1" applyAlignment="1">
      <alignment horizontal="left" vertical="distributed" wrapText="1" indent="1"/>
    </xf>
    <xf numFmtId="0" fontId="9" fillId="0" borderId="1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top" wrapText="1"/>
    </xf>
    <xf numFmtId="0" fontId="20" fillId="0" borderId="3" xfId="0" applyFont="1" applyBorder="1" applyAlignment="1">
      <alignment horizontal="center" vertical="top" wrapText="1"/>
    </xf>
    <xf numFmtId="3" fontId="20" fillId="0" borderId="2" xfId="0" applyNumberFormat="1" applyFont="1" applyBorder="1" applyAlignment="1">
      <alignment horizontal="center" vertical="top" wrapText="1"/>
    </xf>
    <xf numFmtId="3" fontId="20" fillId="0" borderId="3" xfId="0" applyNumberFormat="1" applyFont="1" applyBorder="1" applyAlignment="1">
      <alignment horizontal="center" vertical="top" wrapText="1"/>
    </xf>
    <xf numFmtId="0" fontId="20" fillId="0" borderId="2" xfId="0" applyFont="1" applyBorder="1" applyAlignment="1">
      <alignment vertical="top" wrapText="1"/>
    </xf>
    <xf numFmtId="0" fontId="20" fillId="0" borderId="3" xfId="0" applyFont="1" applyBorder="1" applyAlignment="1">
      <alignment vertical="top" wrapText="1"/>
    </xf>
    <xf numFmtId="0" fontId="34" fillId="0" borderId="2" xfId="2" applyFont="1" applyBorder="1" applyAlignment="1">
      <alignment horizontal="center" vertical="center"/>
    </xf>
    <xf numFmtId="0" fontId="34" fillId="0" borderId="4" xfId="2" applyFont="1" applyBorder="1" applyAlignment="1">
      <alignment horizontal="center" vertical="center"/>
    </xf>
    <xf numFmtId="0" fontId="34" fillId="0" borderId="0" xfId="2" applyFont="1" applyAlignment="1">
      <alignment horizontal="center"/>
    </xf>
    <xf numFmtId="0" fontId="34" fillId="0" borderId="1" xfId="2" applyFont="1" applyBorder="1" applyAlignment="1">
      <alignment horizontal="center"/>
    </xf>
  </cellXfs>
  <cellStyles count="4">
    <cellStyle name="Comma_5.1บัญชีสรุปโครงการพัฒนา" xfId="1"/>
    <cellStyle name="Normal_5.1บัญชีสรุปโครงการพัฒนา" xfId="2"/>
    <cellStyle name="เครื่องหมายจุลภาค" xfId="3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61"/>
  <sheetViews>
    <sheetView topLeftCell="A53" zoomScaleSheetLayoutView="100" workbookViewId="0">
      <selection activeCell="G74" sqref="G74"/>
    </sheetView>
  </sheetViews>
  <sheetFormatPr defaultRowHeight="13.5" x14ac:dyDescent="0.25"/>
  <cols>
    <col min="1" max="1" width="4.7109375" style="25" customWidth="1"/>
    <col min="2" max="2" width="21.85546875" style="26" customWidth="1"/>
    <col min="3" max="3" width="17.140625" style="26" customWidth="1"/>
    <col min="4" max="4" width="14.28515625" style="26" customWidth="1"/>
    <col min="5" max="5" width="13.7109375" style="33" customWidth="1"/>
    <col min="6" max="7" width="12.28515625" style="26" customWidth="1"/>
    <col min="8" max="9" width="15.7109375" style="26" customWidth="1"/>
    <col min="10" max="10" width="14.140625" style="26" customWidth="1"/>
    <col min="11" max="12" width="9.140625" style="26"/>
    <col min="13" max="13" width="16.28515625" style="26" customWidth="1"/>
  </cols>
  <sheetData>
    <row r="1" spans="1:13" x14ac:dyDescent="0.25">
      <c r="I1" s="159" t="s">
        <v>24</v>
      </c>
      <c r="J1" s="160"/>
    </row>
    <row r="2" spans="1:13" ht="30" customHeight="1" thickBot="1" x14ac:dyDescent="0.3">
      <c r="I2" s="161"/>
      <c r="J2" s="162"/>
    </row>
    <row r="3" spans="1:13" ht="48.75" customHeight="1" thickBot="1" x14ac:dyDescent="0.5">
      <c r="A3" s="165" t="s">
        <v>804</v>
      </c>
      <c r="B3" s="166"/>
      <c r="C3" s="166"/>
      <c r="D3" s="166"/>
      <c r="E3" s="166"/>
      <c r="F3" s="166"/>
      <c r="G3" s="166"/>
      <c r="H3" s="166"/>
      <c r="I3" s="166"/>
      <c r="J3" s="166"/>
    </row>
    <row r="4" spans="1:13" ht="27" customHeight="1" x14ac:dyDescent="0.35">
      <c r="A4" s="164" t="s">
        <v>338</v>
      </c>
      <c r="B4" s="164"/>
      <c r="C4" s="164"/>
      <c r="D4" s="164"/>
      <c r="E4" s="164"/>
      <c r="F4" s="164"/>
      <c r="G4" s="164"/>
      <c r="H4" s="164"/>
      <c r="I4" s="164"/>
      <c r="J4" s="164"/>
    </row>
    <row r="5" spans="1:13" ht="23.25" customHeight="1" x14ac:dyDescent="0.35">
      <c r="A5" s="163" t="s">
        <v>900</v>
      </c>
      <c r="B5" s="163"/>
      <c r="C5" s="163"/>
      <c r="D5" s="163"/>
      <c r="E5" s="163"/>
      <c r="F5" s="163"/>
      <c r="G5" s="163"/>
      <c r="H5" s="163"/>
      <c r="I5" s="163"/>
      <c r="J5" s="163"/>
    </row>
    <row r="6" spans="1:13" ht="25.5" customHeight="1" x14ac:dyDescent="0.35">
      <c r="A6" s="163" t="s">
        <v>339</v>
      </c>
      <c r="B6" s="163"/>
      <c r="C6" s="163"/>
      <c r="D6" s="163"/>
      <c r="E6" s="163"/>
      <c r="F6" s="163"/>
      <c r="G6" s="163"/>
      <c r="H6" s="163"/>
      <c r="I6" s="163"/>
      <c r="J6" s="163"/>
    </row>
    <row r="7" spans="1:13" s="77" customFormat="1" ht="30" customHeight="1" x14ac:dyDescent="0.35">
      <c r="A7" s="28" t="s">
        <v>219</v>
      </c>
      <c r="B7" s="28"/>
      <c r="C7" s="61"/>
      <c r="D7" s="61"/>
      <c r="E7" s="61"/>
      <c r="F7" s="61"/>
      <c r="G7" s="61"/>
      <c r="H7" s="61"/>
      <c r="I7" s="61"/>
      <c r="J7" s="61"/>
      <c r="K7" s="31"/>
      <c r="L7" s="31"/>
      <c r="M7" s="31"/>
    </row>
    <row r="8" spans="1:13" s="77" customFormat="1" ht="30" customHeight="1" x14ac:dyDescent="0.35">
      <c r="A8" s="29" t="s">
        <v>218</v>
      </c>
      <c r="B8" s="28"/>
      <c r="C8" s="61"/>
      <c r="D8" s="61"/>
      <c r="E8" s="61"/>
      <c r="F8" s="61"/>
      <c r="G8" s="61"/>
      <c r="H8" s="61"/>
      <c r="I8" s="61"/>
      <c r="J8" s="61"/>
      <c r="K8" s="31"/>
      <c r="L8" s="31"/>
      <c r="M8" s="31"/>
    </row>
    <row r="9" spans="1:13" s="77" customFormat="1" ht="30" customHeight="1" x14ac:dyDescent="0.35">
      <c r="A9" s="28" t="s">
        <v>340</v>
      </c>
      <c r="B9" s="28"/>
      <c r="C9" s="28"/>
      <c r="D9" s="28"/>
      <c r="E9" s="28"/>
      <c r="F9" s="28"/>
      <c r="G9" s="28"/>
      <c r="H9" s="28"/>
      <c r="I9" s="28"/>
      <c r="J9" s="28"/>
      <c r="K9" s="31"/>
      <c r="L9" s="31"/>
      <c r="M9" s="31"/>
    </row>
    <row r="10" spans="1:13" s="77" customFormat="1" ht="30" customHeight="1" x14ac:dyDescent="0.35">
      <c r="A10" s="29" t="s">
        <v>341</v>
      </c>
      <c r="B10" s="28"/>
      <c r="C10" s="28"/>
      <c r="D10" s="28"/>
      <c r="E10" s="28"/>
      <c r="F10" s="28"/>
      <c r="G10" s="28"/>
      <c r="H10" s="28"/>
      <c r="I10" s="28"/>
      <c r="J10" s="28"/>
      <c r="K10" s="31"/>
      <c r="L10" s="31"/>
      <c r="M10" s="31"/>
    </row>
    <row r="11" spans="1:13" s="77" customFormat="1" ht="30" customHeight="1" x14ac:dyDescent="0.35">
      <c r="A11" s="30" t="s">
        <v>342</v>
      </c>
      <c r="B11" s="61"/>
      <c r="C11" s="61"/>
      <c r="D11" s="61"/>
      <c r="E11" s="61"/>
      <c r="F11" s="61"/>
      <c r="G11" s="61"/>
      <c r="H11" s="61"/>
      <c r="I11" s="61"/>
      <c r="J11" s="61"/>
      <c r="K11" s="31"/>
      <c r="L11" s="31"/>
      <c r="M11" s="31"/>
    </row>
    <row r="12" spans="1:13" s="6" customFormat="1" ht="30" customHeight="1" x14ac:dyDescent="0.35">
      <c r="A12" s="156" t="s">
        <v>331</v>
      </c>
      <c r="B12" s="156" t="s">
        <v>332</v>
      </c>
      <c r="C12" s="156" t="s">
        <v>333</v>
      </c>
      <c r="D12" s="157" t="s">
        <v>334</v>
      </c>
      <c r="E12" s="156" t="s">
        <v>335</v>
      </c>
      <c r="F12" s="156"/>
      <c r="G12" s="156"/>
      <c r="H12" s="62" t="s">
        <v>400</v>
      </c>
      <c r="I12" s="156" t="s">
        <v>336</v>
      </c>
      <c r="J12" s="156" t="s">
        <v>337</v>
      </c>
      <c r="K12" s="31"/>
      <c r="L12" s="31"/>
      <c r="M12" s="31"/>
    </row>
    <row r="13" spans="1:13" s="6" customFormat="1" ht="30" customHeight="1" x14ac:dyDescent="0.35">
      <c r="A13" s="156"/>
      <c r="B13" s="156"/>
      <c r="C13" s="156"/>
      <c r="D13" s="158"/>
      <c r="E13" s="60">
        <v>2560</v>
      </c>
      <c r="F13" s="60">
        <v>2561</v>
      </c>
      <c r="G13" s="60">
        <v>2562</v>
      </c>
      <c r="H13" s="63" t="s">
        <v>167</v>
      </c>
      <c r="I13" s="156"/>
      <c r="J13" s="156"/>
      <c r="K13" s="31"/>
      <c r="L13" s="31"/>
      <c r="M13" s="31"/>
    </row>
    <row r="14" spans="1:13" s="112" customFormat="1" ht="84.95" customHeight="1" x14ac:dyDescent="0.35">
      <c r="A14" s="48">
        <v>1</v>
      </c>
      <c r="B14" s="66" t="s">
        <v>869</v>
      </c>
      <c r="C14" s="66" t="s">
        <v>321</v>
      </c>
      <c r="D14" s="66" t="s">
        <v>131</v>
      </c>
      <c r="E14" s="67"/>
      <c r="F14" s="67">
        <v>375000</v>
      </c>
      <c r="G14" s="67"/>
      <c r="H14" s="66" t="s">
        <v>272</v>
      </c>
      <c r="I14" s="66" t="s">
        <v>322</v>
      </c>
      <c r="J14" s="70" t="s">
        <v>323</v>
      </c>
      <c r="K14" s="104"/>
      <c r="L14" s="104"/>
      <c r="M14" s="104"/>
    </row>
    <row r="15" spans="1:13" s="112" customFormat="1" ht="66" customHeight="1" x14ac:dyDescent="0.35">
      <c r="A15" s="48">
        <v>2</v>
      </c>
      <c r="B15" s="66" t="s">
        <v>1084</v>
      </c>
      <c r="C15" s="66" t="s">
        <v>321</v>
      </c>
      <c r="D15" s="66" t="s">
        <v>131</v>
      </c>
      <c r="E15" s="67">
        <v>375000</v>
      </c>
      <c r="F15" s="67"/>
      <c r="G15" s="67"/>
      <c r="H15" s="66" t="s">
        <v>272</v>
      </c>
      <c r="I15" s="66" t="s">
        <v>322</v>
      </c>
      <c r="J15" s="70" t="s">
        <v>323</v>
      </c>
      <c r="K15" s="104"/>
      <c r="L15" s="104"/>
      <c r="M15" s="104"/>
    </row>
    <row r="16" spans="1:13" s="112" customFormat="1" ht="66" customHeight="1" x14ac:dyDescent="0.35">
      <c r="A16" s="48">
        <v>3</v>
      </c>
      <c r="B16" s="66" t="s">
        <v>870</v>
      </c>
      <c r="C16" s="66" t="s">
        <v>321</v>
      </c>
      <c r="D16" s="66" t="s">
        <v>131</v>
      </c>
      <c r="E16" s="67"/>
      <c r="F16" s="67"/>
      <c r="G16" s="67">
        <v>375000</v>
      </c>
      <c r="H16" s="66" t="s">
        <v>272</v>
      </c>
      <c r="I16" s="66" t="s">
        <v>322</v>
      </c>
      <c r="J16" s="70" t="s">
        <v>323</v>
      </c>
      <c r="K16" s="104"/>
      <c r="L16" s="104"/>
      <c r="M16" s="104"/>
    </row>
    <row r="17" spans="1:13" s="112" customFormat="1" ht="71.25" customHeight="1" x14ac:dyDescent="0.35">
      <c r="A17" s="48">
        <v>4</v>
      </c>
      <c r="B17" s="66" t="s">
        <v>871</v>
      </c>
      <c r="C17" s="66" t="s">
        <v>321</v>
      </c>
      <c r="D17" s="66" t="s">
        <v>131</v>
      </c>
      <c r="E17" s="67"/>
      <c r="F17" s="67">
        <v>375000</v>
      </c>
      <c r="G17" s="67"/>
      <c r="H17" s="66" t="s">
        <v>272</v>
      </c>
      <c r="I17" s="66" t="s">
        <v>322</v>
      </c>
      <c r="J17" s="70" t="s">
        <v>323</v>
      </c>
      <c r="K17" s="104"/>
      <c r="L17" s="104"/>
      <c r="M17" s="104"/>
    </row>
    <row r="18" spans="1:13" s="77" customFormat="1" ht="84.95" customHeight="1" x14ac:dyDescent="0.35">
      <c r="A18" s="48">
        <v>5</v>
      </c>
      <c r="B18" s="66" t="s">
        <v>872</v>
      </c>
      <c r="C18" s="66" t="s">
        <v>321</v>
      </c>
      <c r="D18" s="66" t="s">
        <v>131</v>
      </c>
      <c r="E18" s="67"/>
      <c r="F18" s="67">
        <v>375000</v>
      </c>
      <c r="G18" s="67"/>
      <c r="H18" s="66" t="s">
        <v>272</v>
      </c>
      <c r="I18" s="66" t="s">
        <v>322</v>
      </c>
      <c r="J18" s="70" t="s">
        <v>323</v>
      </c>
      <c r="K18" s="31"/>
      <c r="L18" s="31"/>
      <c r="M18" s="31"/>
    </row>
    <row r="19" spans="1:13" s="112" customFormat="1" ht="84.95" customHeight="1" x14ac:dyDescent="0.35">
      <c r="A19" s="48">
        <v>6</v>
      </c>
      <c r="B19" s="66" t="s">
        <v>873</v>
      </c>
      <c r="C19" s="66" t="s">
        <v>321</v>
      </c>
      <c r="D19" s="66" t="s">
        <v>131</v>
      </c>
      <c r="E19" s="67">
        <v>375000</v>
      </c>
      <c r="F19" s="67"/>
      <c r="G19" s="67"/>
      <c r="H19" s="66" t="s">
        <v>272</v>
      </c>
      <c r="I19" s="66" t="s">
        <v>322</v>
      </c>
      <c r="J19" s="70" t="s">
        <v>323</v>
      </c>
      <c r="K19" s="104"/>
      <c r="L19" s="104"/>
      <c r="M19" s="104"/>
    </row>
    <row r="20" spans="1:13" s="112" customFormat="1" ht="69" customHeight="1" x14ac:dyDescent="0.35">
      <c r="A20" s="48">
        <v>7</v>
      </c>
      <c r="B20" s="66" t="s">
        <v>874</v>
      </c>
      <c r="C20" s="66" t="s">
        <v>321</v>
      </c>
      <c r="D20" s="66" t="s">
        <v>131</v>
      </c>
      <c r="E20" s="67">
        <v>375000</v>
      </c>
      <c r="F20" s="67"/>
      <c r="G20" s="67"/>
      <c r="H20" s="66" t="s">
        <v>272</v>
      </c>
      <c r="I20" s="66" t="s">
        <v>322</v>
      </c>
      <c r="J20" s="70" t="s">
        <v>323</v>
      </c>
      <c r="K20" s="104"/>
      <c r="L20" s="104"/>
      <c r="M20" s="104"/>
    </row>
    <row r="21" spans="1:13" s="112" customFormat="1" ht="84.95" customHeight="1" x14ac:dyDescent="0.35">
      <c r="A21" s="48">
        <v>8</v>
      </c>
      <c r="B21" s="66" t="s">
        <v>875</v>
      </c>
      <c r="C21" s="66" t="s">
        <v>321</v>
      </c>
      <c r="D21" s="66" t="s">
        <v>131</v>
      </c>
      <c r="E21" s="67"/>
      <c r="F21" s="67">
        <v>375000</v>
      </c>
      <c r="G21" s="67"/>
      <c r="H21" s="66" t="s">
        <v>272</v>
      </c>
      <c r="I21" s="66" t="s">
        <v>322</v>
      </c>
      <c r="J21" s="70" t="s">
        <v>323</v>
      </c>
      <c r="K21" s="104"/>
      <c r="L21" s="104"/>
      <c r="M21" s="104"/>
    </row>
    <row r="22" spans="1:13" s="112" customFormat="1" ht="84.95" customHeight="1" x14ac:dyDescent="0.35">
      <c r="A22" s="48">
        <v>9</v>
      </c>
      <c r="B22" s="66" t="s">
        <v>876</v>
      </c>
      <c r="C22" s="66" t="s">
        <v>321</v>
      </c>
      <c r="D22" s="66" t="s">
        <v>131</v>
      </c>
      <c r="E22" s="67"/>
      <c r="F22" s="67">
        <v>375000</v>
      </c>
      <c r="G22" s="67"/>
      <c r="H22" s="66" t="s">
        <v>272</v>
      </c>
      <c r="I22" s="66" t="s">
        <v>322</v>
      </c>
      <c r="J22" s="70" t="s">
        <v>323</v>
      </c>
      <c r="K22" s="104"/>
      <c r="L22" s="104"/>
      <c r="M22" s="104"/>
    </row>
    <row r="23" spans="1:13" s="112" customFormat="1" ht="65.25" customHeight="1" x14ac:dyDescent="0.35">
      <c r="A23" s="48">
        <v>10</v>
      </c>
      <c r="B23" s="66" t="s">
        <v>877</v>
      </c>
      <c r="C23" s="66" t="s">
        <v>321</v>
      </c>
      <c r="D23" s="66" t="s">
        <v>131</v>
      </c>
      <c r="E23" s="67"/>
      <c r="F23" s="67"/>
      <c r="G23" s="67">
        <v>375000</v>
      </c>
      <c r="H23" s="66" t="s">
        <v>272</v>
      </c>
      <c r="I23" s="66" t="s">
        <v>322</v>
      </c>
      <c r="J23" s="70" t="s">
        <v>323</v>
      </c>
      <c r="K23" s="104"/>
      <c r="L23" s="104"/>
      <c r="M23" s="104"/>
    </row>
    <row r="24" spans="1:13" s="112" customFormat="1" ht="108" customHeight="1" x14ac:dyDescent="0.35">
      <c r="A24" s="48">
        <v>11</v>
      </c>
      <c r="B24" s="66" t="s">
        <v>1041</v>
      </c>
      <c r="C24" s="66" t="s">
        <v>321</v>
      </c>
      <c r="D24" s="66" t="s">
        <v>131</v>
      </c>
      <c r="E24" s="67"/>
      <c r="F24" s="67">
        <v>375000</v>
      </c>
      <c r="G24" s="67"/>
      <c r="H24" s="66" t="s">
        <v>272</v>
      </c>
      <c r="I24" s="66" t="s">
        <v>322</v>
      </c>
      <c r="J24" s="70" t="s">
        <v>323</v>
      </c>
      <c r="K24" s="104"/>
      <c r="L24" s="104"/>
      <c r="M24" s="104"/>
    </row>
    <row r="25" spans="1:13" s="112" customFormat="1" ht="63.75" customHeight="1" x14ac:dyDescent="0.35">
      <c r="A25" s="48">
        <v>12</v>
      </c>
      <c r="B25" s="66" t="s">
        <v>1042</v>
      </c>
      <c r="C25" s="66" t="s">
        <v>321</v>
      </c>
      <c r="D25" s="66" t="s">
        <v>131</v>
      </c>
      <c r="E25" s="67">
        <v>375000</v>
      </c>
      <c r="F25" s="67"/>
      <c r="G25" s="67"/>
      <c r="H25" s="66" t="s">
        <v>272</v>
      </c>
      <c r="I25" s="66" t="s">
        <v>322</v>
      </c>
      <c r="J25" s="70" t="s">
        <v>323</v>
      </c>
      <c r="K25" s="104"/>
      <c r="L25" s="104"/>
      <c r="M25" s="104"/>
    </row>
    <row r="26" spans="1:13" s="112" customFormat="1" ht="68.25" customHeight="1" x14ac:dyDescent="0.35">
      <c r="A26" s="48">
        <v>13</v>
      </c>
      <c r="B26" s="66" t="s">
        <v>878</v>
      </c>
      <c r="C26" s="66" t="s">
        <v>321</v>
      </c>
      <c r="D26" s="66" t="s">
        <v>131</v>
      </c>
      <c r="E26" s="67"/>
      <c r="F26" s="67">
        <v>375000</v>
      </c>
      <c r="G26" s="67"/>
      <c r="H26" s="66" t="s">
        <v>272</v>
      </c>
      <c r="I26" s="66" t="s">
        <v>322</v>
      </c>
      <c r="J26" s="70" t="s">
        <v>323</v>
      </c>
      <c r="K26" s="104"/>
      <c r="L26" s="104"/>
      <c r="M26" s="104"/>
    </row>
    <row r="27" spans="1:13" s="112" customFormat="1" ht="67.5" customHeight="1" x14ac:dyDescent="0.35">
      <c r="A27" s="48">
        <v>14</v>
      </c>
      <c r="B27" s="66" t="s">
        <v>879</v>
      </c>
      <c r="C27" s="66" t="s">
        <v>321</v>
      </c>
      <c r="D27" s="66" t="s">
        <v>131</v>
      </c>
      <c r="E27" s="67"/>
      <c r="F27" s="67"/>
      <c r="G27" s="67">
        <v>375000</v>
      </c>
      <c r="H27" s="66" t="s">
        <v>272</v>
      </c>
      <c r="I27" s="66" t="s">
        <v>322</v>
      </c>
      <c r="J27" s="70" t="s">
        <v>323</v>
      </c>
      <c r="K27" s="104"/>
      <c r="L27" s="104"/>
      <c r="M27" s="104"/>
    </row>
    <row r="28" spans="1:13" s="107" customFormat="1" ht="65.25" customHeight="1" x14ac:dyDescent="0.35">
      <c r="A28" s="48">
        <v>15</v>
      </c>
      <c r="B28" s="66" t="s">
        <v>880</v>
      </c>
      <c r="C28" s="66" t="s">
        <v>321</v>
      </c>
      <c r="D28" s="66" t="s">
        <v>131</v>
      </c>
      <c r="E28" s="67">
        <v>375000</v>
      </c>
      <c r="F28" s="67"/>
      <c r="G28" s="67"/>
      <c r="H28" s="66" t="s">
        <v>272</v>
      </c>
      <c r="I28" s="66" t="s">
        <v>322</v>
      </c>
      <c r="J28" s="70" t="s">
        <v>323</v>
      </c>
      <c r="K28" s="31"/>
      <c r="L28" s="31"/>
      <c r="M28" s="31"/>
    </row>
    <row r="29" spans="1:13" s="112" customFormat="1" ht="84.95" customHeight="1" x14ac:dyDescent="0.35">
      <c r="A29" s="48">
        <v>16</v>
      </c>
      <c r="B29" s="66" t="s">
        <v>1043</v>
      </c>
      <c r="C29" s="66" t="s">
        <v>321</v>
      </c>
      <c r="D29" s="66" t="s">
        <v>131</v>
      </c>
      <c r="E29" s="67"/>
      <c r="F29" s="67"/>
      <c r="G29" s="67">
        <v>375000</v>
      </c>
      <c r="H29" s="66" t="s">
        <v>272</v>
      </c>
      <c r="I29" s="66" t="s">
        <v>322</v>
      </c>
      <c r="J29" s="70" t="s">
        <v>323</v>
      </c>
      <c r="K29" s="104"/>
      <c r="L29" s="104"/>
      <c r="M29" s="104"/>
    </row>
    <row r="30" spans="1:13" s="112" customFormat="1" ht="71.25" customHeight="1" x14ac:dyDescent="0.35">
      <c r="A30" s="48">
        <v>17</v>
      </c>
      <c r="B30" s="66" t="s">
        <v>881</v>
      </c>
      <c r="C30" s="66" t="s">
        <v>321</v>
      </c>
      <c r="D30" s="66" t="s">
        <v>131</v>
      </c>
      <c r="E30" s="67"/>
      <c r="F30" s="67">
        <v>375000</v>
      </c>
      <c r="G30" s="67"/>
      <c r="H30" s="66" t="s">
        <v>272</v>
      </c>
      <c r="I30" s="66" t="s">
        <v>322</v>
      </c>
      <c r="J30" s="70" t="s">
        <v>323</v>
      </c>
      <c r="K30" s="104"/>
      <c r="L30" s="104"/>
      <c r="M30" s="104"/>
    </row>
    <row r="31" spans="1:13" s="112" customFormat="1" ht="84.95" customHeight="1" x14ac:dyDescent="0.35">
      <c r="A31" s="48">
        <v>18</v>
      </c>
      <c r="B31" s="66" t="s">
        <v>882</v>
      </c>
      <c r="C31" s="66" t="s">
        <v>321</v>
      </c>
      <c r="D31" s="66" t="s">
        <v>131</v>
      </c>
      <c r="E31" s="67"/>
      <c r="F31" s="67"/>
      <c r="G31" s="67">
        <v>375000</v>
      </c>
      <c r="H31" s="66" t="s">
        <v>272</v>
      </c>
      <c r="I31" s="66" t="s">
        <v>322</v>
      </c>
      <c r="J31" s="70" t="s">
        <v>323</v>
      </c>
      <c r="K31" s="104"/>
      <c r="L31" s="104"/>
      <c r="M31" s="104"/>
    </row>
    <row r="32" spans="1:13" s="112" customFormat="1" ht="84.95" customHeight="1" x14ac:dyDescent="0.35">
      <c r="A32" s="48">
        <v>19</v>
      </c>
      <c r="B32" s="66" t="s">
        <v>570</v>
      </c>
      <c r="C32" s="66" t="s">
        <v>321</v>
      </c>
      <c r="D32" s="66" t="s">
        <v>131</v>
      </c>
      <c r="E32" s="67"/>
      <c r="F32" s="67"/>
      <c r="G32" s="67">
        <v>375000</v>
      </c>
      <c r="H32" s="66" t="s">
        <v>272</v>
      </c>
      <c r="I32" s="66" t="s">
        <v>322</v>
      </c>
      <c r="J32" s="70" t="s">
        <v>323</v>
      </c>
      <c r="K32" s="104"/>
      <c r="L32" s="104"/>
      <c r="M32" s="104"/>
    </row>
    <row r="33" spans="1:13" s="112" customFormat="1" ht="69" customHeight="1" x14ac:dyDescent="0.35">
      <c r="A33" s="48">
        <v>20</v>
      </c>
      <c r="B33" s="66" t="s">
        <v>883</v>
      </c>
      <c r="C33" s="66" t="s">
        <v>321</v>
      </c>
      <c r="D33" s="66" t="s">
        <v>131</v>
      </c>
      <c r="E33" s="67">
        <v>375000</v>
      </c>
      <c r="F33" s="67"/>
      <c r="G33" s="67"/>
      <c r="H33" s="66" t="s">
        <v>272</v>
      </c>
      <c r="I33" s="66" t="s">
        <v>322</v>
      </c>
      <c r="J33" s="70" t="s">
        <v>323</v>
      </c>
      <c r="K33" s="104"/>
      <c r="L33" s="104"/>
      <c r="M33" s="104"/>
    </row>
    <row r="34" spans="1:13" s="107" customFormat="1" ht="84.95" customHeight="1" x14ac:dyDescent="0.35">
      <c r="A34" s="48">
        <v>21</v>
      </c>
      <c r="B34" s="66" t="s">
        <v>884</v>
      </c>
      <c r="C34" s="66" t="s">
        <v>321</v>
      </c>
      <c r="D34" s="66" t="s">
        <v>131</v>
      </c>
      <c r="E34" s="67"/>
      <c r="F34" s="67">
        <v>375000</v>
      </c>
      <c r="G34" s="67"/>
      <c r="H34" s="66" t="s">
        <v>272</v>
      </c>
      <c r="I34" s="66" t="s">
        <v>322</v>
      </c>
      <c r="J34" s="70" t="s">
        <v>323</v>
      </c>
      <c r="K34" s="31"/>
      <c r="L34" s="31"/>
      <c r="M34" s="31"/>
    </row>
    <row r="35" spans="1:13" s="107" customFormat="1" ht="84.95" customHeight="1" x14ac:dyDescent="0.35">
      <c r="A35" s="48">
        <v>22</v>
      </c>
      <c r="B35" s="66" t="s">
        <v>885</v>
      </c>
      <c r="C35" s="66" t="s">
        <v>321</v>
      </c>
      <c r="D35" s="66" t="s">
        <v>131</v>
      </c>
      <c r="E35" s="67"/>
      <c r="F35" s="67"/>
      <c r="G35" s="67">
        <v>375000</v>
      </c>
      <c r="H35" s="66" t="s">
        <v>272</v>
      </c>
      <c r="I35" s="66" t="s">
        <v>322</v>
      </c>
      <c r="J35" s="70" t="s">
        <v>323</v>
      </c>
      <c r="K35" s="31"/>
      <c r="L35" s="31"/>
      <c r="M35" s="31"/>
    </row>
    <row r="36" spans="1:13" s="107" customFormat="1" ht="84.95" customHeight="1" x14ac:dyDescent="0.35">
      <c r="A36" s="48">
        <v>23</v>
      </c>
      <c r="B36" s="66" t="s">
        <v>886</v>
      </c>
      <c r="C36" s="66" t="s">
        <v>321</v>
      </c>
      <c r="D36" s="66" t="s">
        <v>131</v>
      </c>
      <c r="E36" s="67"/>
      <c r="F36" s="67"/>
      <c r="G36" s="67">
        <v>375000</v>
      </c>
      <c r="H36" s="66" t="s">
        <v>272</v>
      </c>
      <c r="I36" s="66" t="s">
        <v>322</v>
      </c>
      <c r="J36" s="70" t="s">
        <v>323</v>
      </c>
      <c r="K36" s="31"/>
      <c r="L36" s="31"/>
      <c r="M36" s="31"/>
    </row>
    <row r="37" spans="1:13" s="112" customFormat="1" ht="84.95" customHeight="1" x14ac:dyDescent="0.35">
      <c r="A37" s="48">
        <v>24</v>
      </c>
      <c r="B37" s="66" t="s">
        <v>887</v>
      </c>
      <c r="C37" s="66" t="s">
        <v>321</v>
      </c>
      <c r="D37" s="66" t="s">
        <v>131</v>
      </c>
      <c r="E37" s="67"/>
      <c r="F37" s="67"/>
      <c r="G37" s="67">
        <v>375000</v>
      </c>
      <c r="H37" s="66" t="s">
        <v>272</v>
      </c>
      <c r="I37" s="66" t="s">
        <v>322</v>
      </c>
      <c r="J37" s="70" t="s">
        <v>323</v>
      </c>
      <c r="K37" s="104"/>
      <c r="L37" s="104"/>
      <c r="M37" s="104"/>
    </row>
    <row r="38" spans="1:13" s="112" customFormat="1" ht="69.75" customHeight="1" x14ac:dyDescent="0.35">
      <c r="A38" s="48">
        <v>25</v>
      </c>
      <c r="B38" s="66" t="s">
        <v>888</v>
      </c>
      <c r="C38" s="66" t="s">
        <v>321</v>
      </c>
      <c r="D38" s="66" t="s">
        <v>131</v>
      </c>
      <c r="E38" s="67"/>
      <c r="F38" s="67"/>
      <c r="G38" s="67">
        <v>375000</v>
      </c>
      <c r="H38" s="66" t="s">
        <v>272</v>
      </c>
      <c r="I38" s="66" t="s">
        <v>322</v>
      </c>
      <c r="J38" s="70" t="s">
        <v>323</v>
      </c>
      <c r="K38" s="104"/>
      <c r="L38" s="104"/>
      <c r="M38" s="104"/>
    </row>
    <row r="39" spans="1:13" s="112" customFormat="1" ht="84.95" customHeight="1" x14ac:dyDescent="0.35">
      <c r="A39" s="48">
        <v>26</v>
      </c>
      <c r="B39" s="66" t="s">
        <v>1044</v>
      </c>
      <c r="C39" s="66" t="s">
        <v>321</v>
      </c>
      <c r="D39" s="66" t="s">
        <v>131</v>
      </c>
      <c r="E39" s="67"/>
      <c r="F39" s="67"/>
      <c r="G39" s="67">
        <v>375000</v>
      </c>
      <c r="H39" s="66" t="s">
        <v>272</v>
      </c>
      <c r="I39" s="66" t="s">
        <v>322</v>
      </c>
      <c r="J39" s="70" t="s">
        <v>323</v>
      </c>
      <c r="K39" s="104"/>
      <c r="L39" s="104"/>
      <c r="M39" s="104"/>
    </row>
    <row r="40" spans="1:13" s="112" customFormat="1" ht="65.25" customHeight="1" x14ac:dyDescent="0.35">
      <c r="A40" s="48">
        <v>27</v>
      </c>
      <c r="B40" s="66" t="s">
        <v>889</v>
      </c>
      <c r="C40" s="66" t="s">
        <v>321</v>
      </c>
      <c r="D40" s="66" t="s">
        <v>131</v>
      </c>
      <c r="E40" s="67"/>
      <c r="F40" s="67"/>
      <c r="G40" s="67">
        <v>375000</v>
      </c>
      <c r="H40" s="66" t="s">
        <v>272</v>
      </c>
      <c r="I40" s="66" t="s">
        <v>322</v>
      </c>
      <c r="J40" s="70" t="s">
        <v>323</v>
      </c>
      <c r="K40" s="104"/>
      <c r="L40" s="104"/>
      <c r="M40" s="104"/>
    </row>
    <row r="41" spans="1:13" s="112" customFormat="1" ht="84.95" customHeight="1" x14ac:dyDescent="0.35">
      <c r="A41" s="48">
        <v>28</v>
      </c>
      <c r="B41" s="66" t="s">
        <v>890</v>
      </c>
      <c r="C41" s="66" t="s">
        <v>321</v>
      </c>
      <c r="D41" s="66" t="s">
        <v>131</v>
      </c>
      <c r="E41" s="67"/>
      <c r="F41" s="67">
        <v>375000</v>
      </c>
      <c r="G41" s="67"/>
      <c r="H41" s="66" t="s">
        <v>272</v>
      </c>
      <c r="I41" s="66" t="s">
        <v>322</v>
      </c>
      <c r="J41" s="70" t="s">
        <v>323</v>
      </c>
      <c r="K41" s="104"/>
      <c r="L41" s="104"/>
      <c r="M41" s="104"/>
    </row>
    <row r="42" spans="1:13" s="112" customFormat="1" ht="67.5" customHeight="1" x14ac:dyDescent="0.35">
      <c r="A42" s="48">
        <v>29</v>
      </c>
      <c r="B42" s="66" t="s">
        <v>891</v>
      </c>
      <c r="C42" s="66" t="s">
        <v>321</v>
      </c>
      <c r="D42" s="66" t="s">
        <v>131</v>
      </c>
      <c r="E42" s="67">
        <v>375000</v>
      </c>
      <c r="F42" s="67"/>
      <c r="G42" s="67"/>
      <c r="H42" s="66" t="s">
        <v>272</v>
      </c>
      <c r="I42" s="66" t="s">
        <v>322</v>
      </c>
      <c r="J42" s="70" t="s">
        <v>323</v>
      </c>
      <c r="K42" s="104"/>
      <c r="L42" s="104"/>
      <c r="M42" s="104"/>
    </row>
    <row r="43" spans="1:13" s="112" customFormat="1" ht="65.25" customHeight="1" x14ac:dyDescent="0.35">
      <c r="A43" s="48">
        <v>30</v>
      </c>
      <c r="B43" s="66" t="s">
        <v>892</v>
      </c>
      <c r="C43" s="66" t="s">
        <v>321</v>
      </c>
      <c r="D43" s="66" t="s">
        <v>131</v>
      </c>
      <c r="E43" s="67">
        <v>375000</v>
      </c>
      <c r="F43" s="67"/>
      <c r="G43" s="67"/>
      <c r="H43" s="66" t="s">
        <v>272</v>
      </c>
      <c r="I43" s="66" t="s">
        <v>322</v>
      </c>
      <c r="J43" s="70" t="s">
        <v>323</v>
      </c>
      <c r="K43" s="104"/>
      <c r="L43" s="104"/>
      <c r="M43" s="104"/>
    </row>
    <row r="44" spans="1:13" s="112" customFormat="1" ht="66" customHeight="1" x14ac:dyDescent="0.35">
      <c r="A44" s="48">
        <v>31</v>
      </c>
      <c r="B44" s="66" t="s">
        <v>893</v>
      </c>
      <c r="C44" s="66" t="s">
        <v>321</v>
      </c>
      <c r="D44" s="66" t="s">
        <v>131</v>
      </c>
      <c r="E44" s="67"/>
      <c r="F44" s="67">
        <v>375000</v>
      </c>
      <c r="G44" s="67"/>
      <c r="H44" s="66" t="s">
        <v>272</v>
      </c>
      <c r="I44" s="66" t="s">
        <v>322</v>
      </c>
      <c r="J44" s="70" t="s">
        <v>323</v>
      </c>
      <c r="K44" s="104"/>
      <c r="L44" s="104"/>
      <c r="M44" s="104"/>
    </row>
    <row r="45" spans="1:13" s="112" customFormat="1" ht="84.95" customHeight="1" x14ac:dyDescent="0.35">
      <c r="A45" s="48">
        <v>32</v>
      </c>
      <c r="B45" s="66" t="s">
        <v>894</v>
      </c>
      <c r="C45" s="66" t="s">
        <v>321</v>
      </c>
      <c r="D45" s="66" t="s">
        <v>131</v>
      </c>
      <c r="E45" s="67"/>
      <c r="F45" s="67"/>
      <c r="G45" s="67">
        <v>375000</v>
      </c>
      <c r="H45" s="66" t="s">
        <v>272</v>
      </c>
      <c r="I45" s="66" t="s">
        <v>322</v>
      </c>
      <c r="J45" s="70" t="s">
        <v>323</v>
      </c>
      <c r="K45" s="104"/>
      <c r="L45" s="104"/>
      <c r="M45" s="104"/>
    </row>
    <row r="46" spans="1:13" s="112" customFormat="1" ht="84.95" customHeight="1" x14ac:dyDescent="0.35">
      <c r="A46" s="48">
        <v>33</v>
      </c>
      <c r="B46" s="66" t="s">
        <v>895</v>
      </c>
      <c r="C46" s="66" t="s">
        <v>321</v>
      </c>
      <c r="D46" s="66" t="s">
        <v>131</v>
      </c>
      <c r="E46" s="67"/>
      <c r="F46" s="67">
        <v>375000</v>
      </c>
      <c r="G46" s="67"/>
      <c r="H46" s="66" t="s">
        <v>272</v>
      </c>
      <c r="I46" s="66" t="s">
        <v>322</v>
      </c>
      <c r="J46" s="70" t="s">
        <v>323</v>
      </c>
      <c r="K46" s="104"/>
      <c r="L46" s="104"/>
      <c r="M46" s="104"/>
    </row>
    <row r="47" spans="1:13" s="112" customFormat="1" ht="64.5" customHeight="1" x14ac:dyDescent="0.35">
      <c r="A47" s="48">
        <v>34</v>
      </c>
      <c r="B47" s="66" t="s">
        <v>896</v>
      </c>
      <c r="C47" s="66" t="s">
        <v>321</v>
      </c>
      <c r="D47" s="66" t="s">
        <v>131</v>
      </c>
      <c r="E47" s="67"/>
      <c r="F47" s="67"/>
      <c r="G47" s="67">
        <v>375000</v>
      </c>
      <c r="H47" s="66" t="s">
        <v>272</v>
      </c>
      <c r="I47" s="66" t="s">
        <v>322</v>
      </c>
      <c r="J47" s="70" t="s">
        <v>323</v>
      </c>
      <c r="K47" s="104"/>
      <c r="L47" s="104"/>
      <c r="M47" s="104"/>
    </row>
    <row r="48" spans="1:13" s="112" customFormat="1" ht="84.95" customHeight="1" x14ac:dyDescent="0.35">
      <c r="A48" s="48">
        <v>35</v>
      </c>
      <c r="B48" s="66" t="s">
        <v>897</v>
      </c>
      <c r="C48" s="66" t="s">
        <v>321</v>
      </c>
      <c r="D48" s="66" t="s">
        <v>131</v>
      </c>
      <c r="E48" s="67">
        <v>375000</v>
      </c>
      <c r="F48" s="67"/>
      <c r="G48" s="67"/>
      <c r="H48" s="66" t="s">
        <v>272</v>
      </c>
      <c r="I48" s="66" t="s">
        <v>322</v>
      </c>
      <c r="J48" s="70" t="s">
        <v>323</v>
      </c>
      <c r="K48" s="104"/>
      <c r="L48" s="104"/>
      <c r="M48" s="104"/>
    </row>
    <row r="49" spans="1:13" s="112" customFormat="1" ht="68.25" customHeight="1" x14ac:dyDescent="0.35">
      <c r="A49" s="48">
        <v>36</v>
      </c>
      <c r="B49" s="66" t="s">
        <v>898</v>
      </c>
      <c r="C49" s="66" t="s">
        <v>321</v>
      </c>
      <c r="D49" s="66" t="s">
        <v>131</v>
      </c>
      <c r="E49" s="67">
        <v>375000</v>
      </c>
      <c r="F49" s="67"/>
      <c r="G49" s="67"/>
      <c r="H49" s="66" t="s">
        <v>272</v>
      </c>
      <c r="I49" s="66" t="s">
        <v>322</v>
      </c>
      <c r="J49" s="70" t="s">
        <v>323</v>
      </c>
      <c r="K49" s="104"/>
      <c r="L49" s="104"/>
      <c r="M49" s="104"/>
    </row>
    <row r="50" spans="1:13" s="112" customFormat="1" ht="66" customHeight="1" x14ac:dyDescent="0.35">
      <c r="A50" s="48">
        <v>37</v>
      </c>
      <c r="B50" s="66" t="s">
        <v>899</v>
      </c>
      <c r="C50" s="66" t="s">
        <v>321</v>
      </c>
      <c r="D50" s="66" t="s">
        <v>131</v>
      </c>
      <c r="E50" s="67">
        <v>375000</v>
      </c>
      <c r="F50" s="67"/>
      <c r="G50" s="67"/>
      <c r="H50" s="66" t="s">
        <v>272</v>
      </c>
      <c r="I50" s="66" t="s">
        <v>322</v>
      </c>
      <c r="J50" s="70" t="s">
        <v>323</v>
      </c>
      <c r="K50" s="104"/>
      <c r="L50" s="104"/>
      <c r="M50" s="104"/>
    </row>
    <row r="51" spans="1:13" s="112" customFormat="1" ht="84.95" customHeight="1" x14ac:dyDescent="0.35">
      <c r="A51" s="48">
        <v>38</v>
      </c>
      <c r="B51" s="66" t="s">
        <v>773</v>
      </c>
      <c r="C51" s="66" t="s">
        <v>321</v>
      </c>
      <c r="D51" s="66" t="s">
        <v>128</v>
      </c>
      <c r="E51" s="67"/>
      <c r="F51" s="67"/>
      <c r="G51" s="67">
        <v>4500000</v>
      </c>
      <c r="H51" s="66" t="s">
        <v>272</v>
      </c>
      <c r="I51" s="66" t="s">
        <v>322</v>
      </c>
      <c r="J51" s="70" t="s">
        <v>772</v>
      </c>
      <c r="K51" s="104"/>
      <c r="L51" s="104"/>
      <c r="M51" s="104"/>
    </row>
    <row r="52" spans="1:13" s="112" customFormat="1" ht="85.5" customHeight="1" x14ac:dyDescent="0.35">
      <c r="A52" s="48">
        <v>39</v>
      </c>
      <c r="B52" s="66" t="s">
        <v>1127</v>
      </c>
      <c r="C52" s="66" t="s">
        <v>321</v>
      </c>
      <c r="D52" s="66" t="s">
        <v>126</v>
      </c>
      <c r="E52" s="67">
        <v>5711500</v>
      </c>
      <c r="F52" s="67">
        <v>5711500</v>
      </c>
      <c r="G52" s="67"/>
      <c r="H52" s="66" t="s">
        <v>272</v>
      </c>
      <c r="I52" s="66" t="s">
        <v>322</v>
      </c>
      <c r="J52" s="70" t="s">
        <v>1045</v>
      </c>
      <c r="K52" s="104"/>
      <c r="L52" s="104"/>
      <c r="M52" s="104"/>
    </row>
    <row r="53" spans="1:13" s="112" customFormat="1" ht="150" customHeight="1" x14ac:dyDescent="0.35">
      <c r="A53" s="48">
        <v>40</v>
      </c>
      <c r="B53" s="66" t="s">
        <v>1094</v>
      </c>
      <c r="C53" s="66" t="s">
        <v>321</v>
      </c>
      <c r="D53" s="66" t="s">
        <v>1093</v>
      </c>
      <c r="E53" s="67">
        <v>25000000</v>
      </c>
      <c r="F53" s="67">
        <v>25000000</v>
      </c>
      <c r="G53" s="67">
        <v>25000000</v>
      </c>
      <c r="H53" s="66" t="s">
        <v>272</v>
      </c>
      <c r="I53" s="66" t="s">
        <v>322</v>
      </c>
      <c r="J53" s="70" t="s">
        <v>1045</v>
      </c>
      <c r="K53" s="104"/>
      <c r="L53" s="104"/>
      <c r="M53" s="104"/>
    </row>
    <row r="54" spans="1:13" s="112" customFormat="1" ht="129" customHeight="1" x14ac:dyDescent="0.35">
      <c r="A54" s="48">
        <v>41</v>
      </c>
      <c r="B54" s="66" t="s">
        <v>1095</v>
      </c>
      <c r="C54" s="66" t="s">
        <v>321</v>
      </c>
      <c r="D54" s="66" t="s">
        <v>1096</v>
      </c>
      <c r="E54" s="67">
        <v>16000000</v>
      </c>
      <c r="F54" s="67">
        <v>16000000</v>
      </c>
      <c r="G54" s="67">
        <v>16000000</v>
      </c>
      <c r="H54" s="66" t="s">
        <v>272</v>
      </c>
      <c r="I54" s="66" t="s">
        <v>322</v>
      </c>
      <c r="J54" s="70" t="s">
        <v>1045</v>
      </c>
      <c r="K54" s="104"/>
      <c r="L54" s="104"/>
      <c r="M54" s="104"/>
    </row>
    <row r="55" spans="1:13" s="112" customFormat="1" ht="108.75" customHeight="1" x14ac:dyDescent="0.35">
      <c r="A55" s="48">
        <v>42</v>
      </c>
      <c r="B55" s="66" t="s">
        <v>1097</v>
      </c>
      <c r="C55" s="66" t="s">
        <v>321</v>
      </c>
      <c r="D55" s="66" t="s">
        <v>1098</v>
      </c>
      <c r="E55" s="67">
        <v>13700000</v>
      </c>
      <c r="F55" s="67">
        <v>13700000</v>
      </c>
      <c r="G55" s="67">
        <v>13700000</v>
      </c>
      <c r="H55" s="66" t="s">
        <v>272</v>
      </c>
      <c r="I55" s="66" t="s">
        <v>322</v>
      </c>
      <c r="J55" s="70" t="s">
        <v>1045</v>
      </c>
      <c r="K55" s="104"/>
      <c r="L55" s="104"/>
      <c r="M55" s="104"/>
    </row>
    <row r="56" spans="1:13" s="112" customFormat="1" ht="174.75" customHeight="1" x14ac:dyDescent="0.35">
      <c r="A56" s="48">
        <v>43</v>
      </c>
      <c r="B56" s="66" t="s">
        <v>1099</v>
      </c>
      <c r="C56" s="66" t="s">
        <v>321</v>
      </c>
      <c r="D56" s="66" t="s">
        <v>1100</v>
      </c>
      <c r="E56" s="67">
        <v>9300000</v>
      </c>
      <c r="F56" s="67">
        <v>9300000</v>
      </c>
      <c r="G56" s="67">
        <v>9300000</v>
      </c>
      <c r="H56" s="66" t="s">
        <v>272</v>
      </c>
      <c r="I56" s="66" t="s">
        <v>322</v>
      </c>
      <c r="J56" s="70" t="s">
        <v>1045</v>
      </c>
      <c r="K56" s="104"/>
      <c r="L56" s="104"/>
      <c r="M56" s="104"/>
    </row>
    <row r="57" spans="1:13" s="112" customFormat="1" ht="108" customHeight="1" x14ac:dyDescent="0.35">
      <c r="A57" s="48">
        <v>44</v>
      </c>
      <c r="B57" s="66" t="s">
        <v>1046</v>
      </c>
      <c r="C57" s="66" t="s">
        <v>321</v>
      </c>
      <c r="D57" s="66" t="s">
        <v>129</v>
      </c>
      <c r="E57" s="67"/>
      <c r="F57" s="67"/>
      <c r="G57" s="67">
        <v>2250000</v>
      </c>
      <c r="H57" s="66" t="s">
        <v>272</v>
      </c>
      <c r="I57" s="66" t="s">
        <v>322</v>
      </c>
      <c r="J57" s="70" t="s">
        <v>772</v>
      </c>
      <c r="K57" s="104"/>
      <c r="L57" s="104"/>
      <c r="M57" s="104"/>
    </row>
    <row r="58" spans="1:13" s="112" customFormat="1" ht="70.5" customHeight="1" x14ac:dyDescent="0.35">
      <c r="A58" s="48">
        <v>45</v>
      </c>
      <c r="B58" s="66" t="s">
        <v>1047</v>
      </c>
      <c r="C58" s="66" t="s">
        <v>321</v>
      </c>
      <c r="D58" s="66" t="s">
        <v>130</v>
      </c>
      <c r="E58" s="67"/>
      <c r="F58" s="67"/>
      <c r="G58" s="67">
        <v>3375000</v>
      </c>
      <c r="H58" s="66" t="s">
        <v>272</v>
      </c>
      <c r="I58" s="66" t="s">
        <v>322</v>
      </c>
      <c r="J58" s="70" t="s">
        <v>772</v>
      </c>
      <c r="K58" s="104"/>
      <c r="L58" s="104"/>
      <c r="M58" s="104"/>
    </row>
    <row r="59" spans="1:13" s="112" customFormat="1" ht="84.95" customHeight="1" x14ac:dyDescent="0.35">
      <c r="A59" s="48">
        <v>46</v>
      </c>
      <c r="B59" s="66" t="s">
        <v>774</v>
      </c>
      <c r="C59" s="66" t="s">
        <v>321</v>
      </c>
      <c r="D59" s="66" t="s">
        <v>736</v>
      </c>
      <c r="E59" s="67"/>
      <c r="F59" s="67"/>
      <c r="G59" s="67">
        <v>3375000</v>
      </c>
      <c r="H59" s="66" t="s">
        <v>272</v>
      </c>
      <c r="I59" s="66" t="s">
        <v>322</v>
      </c>
      <c r="J59" s="70" t="s">
        <v>772</v>
      </c>
      <c r="K59" s="104"/>
      <c r="L59" s="104"/>
      <c r="M59" s="104"/>
    </row>
    <row r="60" spans="1:13" s="112" customFormat="1" ht="108" customHeight="1" x14ac:dyDescent="0.35">
      <c r="A60" s="48">
        <v>47</v>
      </c>
      <c r="B60" s="66" t="s">
        <v>1048</v>
      </c>
      <c r="C60" s="66" t="s">
        <v>321</v>
      </c>
      <c r="D60" s="66" t="s">
        <v>127</v>
      </c>
      <c r="E60" s="67">
        <v>2500000</v>
      </c>
      <c r="F60" s="67"/>
      <c r="G60" s="67"/>
      <c r="H60" s="66" t="s">
        <v>272</v>
      </c>
      <c r="I60" s="66" t="s">
        <v>322</v>
      </c>
      <c r="J60" s="70" t="s">
        <v>1045</v>
      </c>
      <c r="K60" s="104"/>
      <c r="L60" s="104"/>
      <c r="M60" s="104"/>
    </row>
    <row r="61" spans="1:13" s="46" customFormat="1" x14ac:dyDescent="0.25">
      <c r="A61" s="25"/>
      <c r="B61" s="26"/>
      <c r="C61" s="26"/>
      <c r="D61" s="26"/>
      <c r="E61" s="33">
        <f>SUM(E14:E60)</f>
        <v>76336500</v>
      </c>
      <c r="F61" s="136">
        <f>SUM(F14:F60)</f>
        <v>74211500</v>
      </c>
      <c r="G61" s="136">
        <f>SUM(G14:G60)</f>
        <v>82750000</v>
      </c>
      <c r="H61" s="26"/>
      <c r="I61" s="26"/>
      <c r="J61" s="26"/>
      <c r="K61" s="45"/>
      <c r="L61" s="45"/>
      <c r="M61" s="45"/>
    </row>
  </sheetData>
  <mergeCells count="12">
    <mergeCell ref="I1:J2"/>
    <mergeCell ref="A6:J6"/>
    <mergeCell ref="A5:J5"/>
    <mergeCell ref="A4:J4"/>
    <mergeCell ref="A3:J3"/>
    <mergeCell ref="I12:I13"/>
    <mergeCell ref="J12:J13"/>
    <mergeCell ref="A12:A13"/>
    <mergeCell ref="B12:B13"/>
    <mergeCell ref="C12:C13"/>
    <mergeCell ref="D12:D13"/>
    <mergeCell ref="E12:G12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Footer xml:space="preserve">&amp;R&amp;"TH SarabunPSK,ธรรมดา"&amp;16หน้า| &amp;"TH SarabunPSK,ตัวหนา"&amp;P+12&amp;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M28"/>
  <sheetViews>
    <sheetView topLeftCell="A18" zoomScaleSheetLayoutView="100" workbookViewId="0">
      <selection activeCell="I21" sqref="I21"/>
    </sheetView>
  </sheetViews>
  <sheetFormatPr defaultRowHeight="21" x14ac:dyDescent="0.35"/>
  <cols>
    <col min="1" max="1" width="4.7109375" style="50" customWidth="1"/>
    <col min="2" max="2" width="22.85546875" style="31" customWidth="1"/>
    <col min="3" max="3" width="17.140625" style="31" customWidth="1"/>
    <col min="4" max="4" width="14.28515625" style="31" customWidth="1"/>
    <col min="5" max="5" width="11.5703125" style="51" customWidth="1"/>
    <col min="6" max="7" width="12.28515625" style="31" customWidth="1"/>
    <col min="8" max="9" width="15.7109375" style="31" customWidth="1"/>
    <col min="10" max="10" width="14.140625" style="31" customWidth="1"/>
    <col min="11" max="11" width="9.140625" style="107"/>
    <col min="12" max="13" width="9.140625" style="27"/>
  </cols>
  <sheetData>
    <row r="1" spans="1:13" ht="30" customHeight="1" x14ac:dyDescent="0.35">
      <c r="A1" s="28" t="s">
        <v>340</v>
      </c>
      <c r="B1" s="28"/>
      <c r="C1" s="28"/>
      <c r="D1" s="28"/>
      <c r="E1" s="28"/>
      <c r="F1" s="28"/>
      <c r="G1" s="28"/>
      <c r="H1" s="28"/>
      <c r="I1" s="28"/>
      <c r="J1" s="28"/>
    </row>
    <row r="2" spans="1:13" ht="30" customHeight="1" x14ac:dyDescent="0.35">
      <c r="A2" s="29" t="s">
        <v>341</v>
      </c>
      <c r="B2" s="28"/>
      <c r="C2" s="28"/>
      <c r="D2" s="28"/>
      <c r="E2" s="28"/>
      <c r="F2" s="28"/>
      <c r="G2" s="28"/>
      <c r="H2" s="28"/>
      <c r="I2" s="28"/>
      <c r="J2" s="28"/>
    </row>
    <row r="3" spans="1:13" s="7" customFormat="1" ht="30" customHeight="1" x14ac:dyDescent="0.35">
      <c r="A3" s="30" t="s">
        <v>343</v>
      </c>
      <c r="B3" s="61"/>
      <c r="C3" s="61"/>
      <c r="D3" s="61"/>
      <c r="E3" s="61"/>
      <c r="F3" s="61"/>
      <c r="G3" s="61"/>
      <c r="H3" s="61"/>
      <c r="I3" s="61"/>
      <c r="J3" s="61"/>
      <c r="K3" s="107"/>
      <c r="L3" s="32"/>
      <c r="M3" s="32"/>
    </row>
    <row r="4" spans="1:13" s="1" customFormat="1" ht="30" customHeight="1" x14ac:dyDescent="0.35">
      <c r="A4" s="156" t="s">
        <v>331</v>
      </c>
      <c r="B4" s="156" t="s">
        <v>332</v>
      </c>
      <c r="C4" s="156" t="s">
        <v>333</v>
      </c>
      <c r="D4" s="157" t="s">
        <v>334</v>
      </c>
      <c r="E4" s="156" t="s">
        <v>335</v>
      </c>
      <c r="F4" s="156"/>
      <c r="G4" s="156"/>
      <c r="H4" s="62" t="s">
        <v>400</v>
      </c>
      <c r="I4" s="156" t="s">
        <v>336</v>
      </c>
      <c r="J4" s="156" t="s">
        <v>337</v>
      </c>
      <c r="K4" s="31"/>
      <c r="L4" s="2"/>
      <c r="M4" s="2"/>
    </row>
    <row r="5" spans="1:13" s="1" customFormat="1" ht="30" customHeight="1" x14ac:dyDescent="0.35">
      <c r="A5" s="156"/>
      <c r="B5" s="156"/>
      <c r="C5" s="156"/>
      <c r="D5" s="158"/>
      <c r="E5" s="60">
        <v>2560</v>
      </c>
      <c r="F5" s="60">
        <v>2561</v>
      </c>
      <c r="G5" s="60">
        <v>2562</v>
      </c>
      <c r="H5" s="63" t="s">
        <v>167</v>
      </c>
      <c r="I5" s="156"/>
      <c r="J5" s="156"/>
      <c r="K5" s="31"/>
      <c r="L5" s="2"/>
      <c r="M5" s="2"/>
    </row>
    <row r="6" spans="1:13" s="2" customFormat="1" ht="64.5" customHeight="1" x14ac:dyDescent="0.35">
      <c r="A6" s="48">
        <v>1</v>
      </c>
      <c r="B6" s="66" t="s">
        <v>901</v>
      </c>
      <c r="C6" s="72" t="s">
        <v>321</v>
      </c>
      <c r="D6" s="66" t="s">
        <v>133</v>
      </c>
      <c r="E6" s="82"/>
      <c r="F6" s="67"/>
      <c r="G6" s="67">
        <v>325000</v>
      </c>
      <c r="H6" s="66" t="s">
        <v>272</v>
      </c>
      <c r="I6" s="72" t="s">
        <v>322</v>
      </c>
      <c r="J6" s="74" t="s">
        <v>323</v>
      </c>
      <c r="K6" s="31"/>
    </row>
    <row r="7" spans="1:13" ht="68.25" customHeight="1" x14ac:dyDescent="0.3">
      <c r="A7" s="23">
        <v>2</v>
      </c>
      <c r="B7" s="66" t="s">
        <v>902</v>
      </c>
      <c r="C7" s="72" t="s">
        <v>321</v>
      </c>
      <c r="D7" s="66" t="s">
        <v>132</v>
      </c>
      <c r="E7" s="67">
        <v>325000</v>
      </c>
      <c r="F7" s="67"/>
      <c r="G7" s="67"/>
      <c r="H7" s="66" t="s">
        <v>272</v>
      </c>
      <c r="I7" s="72" t="s">
        <v>322</v>
      </c>
      <c r="J7" s="74" t="s">
        <v>323</v>
      </c>
    </row>
    <row r="8" spans="1:13" ht="69.75" customHeight="1" x14ac:dyDescent="0.35">
      <c r="A8" s="48">
        <v>3</v>
      </c>
      <c r="B8" s="66" t="s">
        <v>903</v>
      </c>
      <c r="C8" s="72" t="s">
        <v>321</v>
      </c>
      <c r="D8" s="66" t="s">
        <v>133</v>
      </c>
      <c r="E8" s="82"/>
      <c r="F8" s="67">
        <v>325000</v>
      </c>
      <c r="G8" s="67"/>
      <c r="H8" s="66" t="s">
        <v>272</v>
      </c>
      <c r="I8" s="72" t="s">
        <v>322</v>
      </c>
      <c r="J8" s="74" t="s">
        <v>323</v>
      </c>
    </row>
    <row r="9" spans="1:13" ht="70.5" customHeight="1" x14ac:dyDescent="0.35">
      <c r="A9" s="48">
        <v>4</v>
      </c>
      <c r="B9" s="66" t="s">
        <v>904</v>
      </c>
      <c r="C9" s="72" t="s">
        <v>321</v>
      </c>
      <c r="D9" s="66" t="s">
        <v>132</v>
      </c>
      <c r="E9" s="82"/>
      <c r="F9" s="67"/>
      <c r="G9" s="67">
        <v>325000</v>
      </c>
      <c r="H9" s="66" t="s">
        <v>272</v>
      </c>
      <c r="I9" s="72" t="s">
        <v>322</v>
      </c>
      <c r="J9" s="74" t="s">
        <v>323</v>
      </c>
    </row>
    <row r="10" spans="1:13" s="27" customFormat="1" ht="69.75" customHeight="1" x14ac:dyDescent="0.35">
      <c r="A10" s="23">
        <v>5</v>
      </c>
      <c r="B10" s="66" t="s">
        <v>168</v>
      </c>
      <c r="C10" s="72" t="s">
        <v>321</v>
      </c>
      <c r="D10" s="66" t="s">
        <v>135</v>
      </c>
      <c r="E10" s="82"/>
      <c r="F10" s="67"/>
      <c r="G10" s="67">
        <v>325000</v>
      </c>
      <c r="H10" s="66" t="s">
        <v>272</v>
      </c>
      <c r="I10" s="72" t="s">
        <v>322</v>
      </c>
      <c r="J10" s="74" t="s">
        <v>323</v>
      </c>
      <c r="K10" s="107"/>
    </row>
    <row r="11" spans="1:13" ht="72" customHeight="1" x14ac:dyDescent="0.35">
      <c r="A11" s="48">
        <v>6</v>
      </c>
      <c r="B11" s="66" t="s">
        <v>905</v>
      </c>
      <c r="C11" s="72" t="s">
        <v>321</v>
      </c>
      <c r="D11" s="66" t="s">
        <v>135</v>
      </c>
      <c r="E11" s="82"/>
      <c r="F11" s="67"/>
      <c r="G11" s="67">
        <v>325000</v>
      </c>
      <c r="H11" s="66" t="s">
        <v>272</v>
      </c>
      <c r="I11" s="72" t="s">
        <v>322</v>
      </c>
      <c r="J11" s="74" t="s">
        <v>323</v>
      </c>
    </row>
    <row r="12" spans="1:13" ht="67.5" customHeight="1" x14ac:dyDescent="0.35">
      <c r="A12" s="48">
        <v>7</v>
      </c>
      <c r="B12" s="66" t="s">
        <v>906</v>
      </c>
      <c r="C12" s="72" t="s">
        <v>321</v>
      </c>
      <c r="D12" s="66" t="s">
        <v>132</v>
      </c>
      <c r="E12" s="82"/>
      <c r="F12" s="67"/>
      <c r="G12" s="67">
        <v>325000</v>
      </c>
      <c r="H12" s="66" t="s">
        <v>272</v>
      </c>
      <c r="I12" s="72" t="s">
        <v>322</v>
      </c>
      <c r="J12" s="74" t="s">
        <v>323</v>
      </c>
      <c r="K12" s="77"/>
      <c r="L12"/>
      <c r="M12"/>
    </row>
    <row r="13" spans="1:13" ht="67.5" customHeight="1" x14ac:dyDescent="0.35">
      <c r="A13" s="23">
        <v>8</v>
      </c>
      <c r="B13" s="66" t="s">
        <v>907</v>
      </c>
      <c r="C13" s="72" t="s">
        <v>321</v>
      </c>
      <c r="D13" s="66" t="s">
        <v>132</v>
      </c>
      <c r="E13" s="82"/>
      <c r="F13" s="67"/>
      <c r="G13" s="67">
        <v>325000</v>
      </c>
      <c r="H13" s="66" t="s">
        <v>272</v>
      </c>
      <c r="I13" s="72" t="s">
        <v>322</v>
      </c>
      <c r="J13" s="74" t="s">
        <v>323</v>
      </c>
    </row>
    <row r="14" spans="1:13" ht="69" customHeight="1" x14ac:dyDescent="0.35">
      <c r="A14" s="48">
        <v>9</v>
      </c>
      <c r="B14" s="66" t="s">
        <v>908</v>
      </c>
      <c r="C14" s="72" t="s">
        <v>321</v>
      </c>
      <c r="D14" s="66" t="s">
        <v>132</v>
      </c>
      <c r="E14" s="82"/>
      <c r="F14" s="67"/>
      <c r="G14" s="67">
        <v>325000</v>
      </c>
      <c r="H14" s="66" t="s">
        <v>272</v>
      </c>
      <c r="I14" s="72" t="s">
        <v>322</v>
      </c>
      <c r="J14" s="74" t="s">
        <v>323</v>
      </c>
    </row>
    <row r="15" spans="1:13" ht="84.95" customHeight="1" x14ac:dyDescent="0.35">
      <c r="A15" s="48">
        <v>10</v>
      </c>
      <c r="B15" s="66" t="s">
        <v>1049</v>
      </c>
      <c r="C15" s="72" t="s">
        <v>321</v>
      </c>
      <c r="D15" s="66" t="s">
        <v>132</v>
      </c>
      <c r="E15" s="82"/>
      <c r="F15" s="67"/>
      <c r="G15" s="67">
        <v>325000</v>
      </c>
      <c r="H15" s="66" t="s">
        <v>272</v>
      </c>
      <c r="I15" s="72" t="s">
        <v>322</v>
      </c>
      <c r="J15" s="74" t="s">
        <v>323</v>
      </c>
    </row>
    <row r="16" spans="1:13" ht="69" customHeight="1" x14ac:dyDescent="0.35">
      <c r="A16" s="23">
        <v>11</v>
      </c>
      <c r="B16" s="66" t="s">
        <v>909</v>
      </c>
      <c r="C16" s="72" t="s">
        <v>321</v>
      </c>
      <c r="D16" s="66" t="s">
        <v>132</v>
      </c>
      <c r="E16" s="82"/>
      <c r="F16" s="67"/>
      <c r="G16" s="67">
        <v>325000</v>
      </c>
      <c r="H16" s="66" t="s">
        <v>272</v>
      </c>
      <c r="I16" s="72" t="s">
        <v>322</v>
      </c>
      <c r="J16" s="74" t="s">
        <v>323</v>
      </c>
    </row>
    <row r="17" spans="1:10" ht="84.95" customHeight="1" x14ac:dyDescent="0.35">
      <c r="A17" s="48">
        <v>12</v>
      </c>
      <c r="B17" s="66" t="s">
        <v>910</v>
      </c>
      <c r="C17" s="72" t="s">
        <v>321</v>
      </c>
      <c r="D17" s="66" t="s">
        <v>132</v>
      </c>
      <c r="E17" s="82"/>
      <c r="F17" s="67"/>
      <c r="G17" s="67">
        <v>325000</v>
      </c>
      <c r="H17" s="66" t="s">
        <v>272</v>
      </c>
      <c r="I17" s="72" t="s">
        <v>322</v>
      </c>
      <c r="J17" s="74" t="s">
        <v>323</v>
      </c>
    </row>
    <row r="18" spans="1:10" ht="65.25" customHeight="1" x14ac:dyDescent="0.35">
      <c r="A18" s="48">
        <v>13</v>
      </c>
      <c r="B18" s="66" t="s">
        <v>911</v>
      </c>
      <c r="C18" s="72" t="s">
        <v>321</v>
      </c>
      <c r="D18" s="66" t="s">
        <v>132</v>
      </c>
      <c r="E18" s="82"/>
      <c r="F18" s="67">
        <v>325000</v>
      </c>
      <c r="G18" s="67"/>
      <c r="H18" s="66" t="s">
        <v>272</v>
      </c>
      <c r="I18" s="72" t="s">
        <v>322</v>
      </c>
      <c r="J18" s="74" t="s">
        <v>323</v>
      </c>
    </row>
    <row r="19" spans="1:10" ht="71.25" customHeight="1" x14ac:dyDescent="0.35">
      <c r="A19" s="23">
        <v>14</v>
      </c>
      <c r="B19" s="66" t="s">
        <v>912</v>
      </c>
      <c r="C19" s="72" t="s">
        <v>321</v>
      </c>
      <c r="D19" s="66" t="s">
        <v>132</v>
      </c>
      <c r="E19" s="82"/>
      <c r="F19" s="67"/>
      <c r="G19" s="67">
        <v>325000</v>
      </c>
      <c r="H19" s="66" t="s">
        <v>272</v>
      </c>
      <c r="I19" s="72" t="s">
        <v>322</v>
      </c>
      <c r="J19" s="74" t="s">
        <v>323</v>
      </c>
    </row>
    <row r="20" spans="1:10" ht="68.25" customHeight="1" x14ac:dyDescent="0.35">
      <c r="A20" s="48">
        <v>15</v>
      </c>
      <c r="B20" s="66" t="s">
        <v>913</v>
      </c>
      <c r="C20" s="72" t="s">
        <v>321</v>
      </c>
      <c r="D20" s="66" t="s">
        <v>132</v>
      </c>
      <c r="E20" s="82"/>
      <c r="F20" s="67">
        <v>325000</v>
      </c>
      <c r="G20" s="67"/>
      <c r="H20" s="66" t="s">
        <v>272</v>
      </c>
      <c r="I20" s="72" t="s">
        <v>322</v>
      </c>
      <c r="J20" s="74" t="s">
        <v>323</v>
      </c>
    </row>
    <row r="21" spans="1:10" ht="69.95" customHeight="1" x14ac:dyDescent="0.35">
      <c r="E21" s="51">
        <f>SUM(E6:E20)</f>
        <v>325000</v>
      </c>
      <c r="F21" s="137">
        <f>SUM(F6:F20)</f>
        <v>975000</v>
      </c>
      <c r="G21" s="137">
        <f>SUM(G6:G20)</f>
        <v>3575000</v>
      </c>
    </row>
    <row r="22" spans="1:10" ht="56.25" customHeight="1" x14ac:dyDescent="0.35"/>
    <row r="23" spans="1:10" ht="57.75" customHeight="1" x14ac:dyDescent="0.35"/>
    <row r="24" spans="1:10" ht="69.95" customHeight="1" x14ac:dyDescent="0.35"/>
    <row r="25" spans="1:10" ht="69.95" customHeight="1" x14ac:dyDescent="0.35"/>
    <row r="26" spans="1:10" ht="69.95" customHeight="1" x14ac:dyDescent="0.35"/>
    <row r="27" spans="1:10" ht="69.95" customHeight="1" x14ac:dyDescent="0.35"/>
    <row r="28" spans="1:10" ht="69.95" customHeight="1" x14ac:dyDescent="0.35"/>
  </sheetData>
  <mergeCells count="7">
    <mergeCell ref="E4:G4"/>
    <mergeCell ref="I4:I5"/>
    <mergeCell ref="J4:J5"/>
    <mergeCell ref="A4:A5"/>
    <mergeCell ref="B4:B5"/>
    <mergeCell ref="C4:C5"/>
    <mergeCell ref="D4:D5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Footer xml:space="preserve">&amp;R&amp;"TH SarabunPSK,ธรรมดา"&amp;16หน้า| &amp;"TH SarabunPSK,ตัวหนา"&amp;P+12&amp;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26"/>
  <sheetViews>
    <sheetView topLeftCell="A15" zoomScaleSheetLayoutView="84" workbookViewId="0">
      <selection activeCell="G6" sqref="G6:G26"/>
    </sheetView>
  </sheetViews>
  <sheetFormatPr defaultRowHeight="21" x14ac:dyDescent="0.35"/>
  <cols>
    <col min="1" max="1" width="4.7109375" style="50" customWidth="1"/>
    <col min="2" max="2" width="22.85546875" style="31" customWidth="1"/>
    <col min="3" max="3" width="17.140625" style="31" customWidth="1"/>
    <col min="4" max="4" width="14.28515625" style="31" customWidth="1"/>
    <col min="5" max="5" width="11.5703125" style="51" customWidth="1"/>
    <col min="6" max="7" width="12.28515625" style="31" customWidth="1"/>
    <col min="8" max="9" width="15.7109375" style="31" customWidth="1"/>
    <col min="10" max="10" width="14.140625" style="31" customWidth="1"/>
  </cols>
  <sheetData>
    <row r="1" spans="1:11" ht="30" customHeight="1" x14ac:dyDescent="0.35">
      <c r="A1" s="28" t="s">
        <v>340</v>
      </c>
      <c r="B1" s="28"/>
      <c r="C1" s="28"/>
      <c r="D1" s="28"/>
      <c r="E1" s="28"/>
      <c r="F1" s="28"/>
      <c r="G1" s="28"/>
      <c r="H1" s="28"/>
      <c r="I1" s="28"/>
      <c r="J1" s="28"/>
    </row>
    <row r="2" spans="1:11" ht="30" customHeight="1" x14ac:dyDescent="0.35">
      <c r="A2" s="29" t="s">
        <v>341</v>
      </c>
      <c r="B2" s="28"/>
      <c r="C2" s="28"/>
      <c r="D2" s="28"/>
      <c r="E2" s="28"/>
      <c r="F2" s="28"/>
      <c r="G2" s="28"/>
      <c r="H2" s="28"/>
      <c r="I2" s="28"/>
      <c r="J2" s="28"/>
    </row>
    <row r="3" spans="1:11" s="7" customFormat="1" ht="30" customHeight="1" x14ac:dyDescent="0.35">
      <c r="A3" s="30" t="s">
        <v>746</v>
      </c>
      <c r="B3" s="61"/>
      <c r="C3" s="61"/>
      <c r="D3" s="61"/>
      <c r="E3" s="61"/>
      <c r="F3" s="61"/>
      <c r="G3" s="61"/>
      <c r="H3" s="61"/>
      <c r="I3" s="61"/>
      <c r="J3" s="61"/>
    </row>
    <row r="4" spans="1:11" s="1" customFormat="1" ht="30" customHeight="1" x14ac:dyDescent="0.3">
      <c r="A4" s="156" t="s">
        <v>331</v>
      </c>
      <c r="B4" s="156" t="s">
        <v>332</v>
      </c>
      <c r="C4" s="156" t="s">
        <v>333</v>
      </c>
      <c r="D4" s="157" t="s">
        <v>334</v>
      </c>
      <c r="E4" s="156" t="s">
        <v>335</v>
      </c>
      <c r="F4" s="156"/>
      <c r="G4" s="156"/>
      <c r="H4" s="62" t="s">
        <v>400</v>
      </c>
      <c r="I4" s="156" t="s">
        <v>336</v>
      </c>
      <c r="J4" s="156" t="s">
        <v>337</v>
      </c>
      <c r="K4" s="2"/>
    </row>
    <row r="5" spans="1:11" s="1" customFormat="1" ht="30" customHeight="1" x14ac:dyDescent="0.3">
      <c r="A5" s="156"/>
      <c r="B5" s="156"/>
      <c r="C5" s="156"/>
      <c r="D5" s="158"/>
      <c r="E5" s="60">
        <v>2560</v>
      </c>
      <c r="F5" s="60">
        <v>2561</v>
      </c>
      <c r="G5" s="60">
        <v>2562</v>
      </c>
      <c r="H5" s="63" t="s">
        <v>167</v>
      </c>
      <c r="I5" s="156"/>
      <c r="J5" s="156"/>
      <c r="K5" s="2"/>
    </row>
    <row r="6" spans="1:11" ht="84.95" customHeight="1" x14ac:dyDescent="0.2">
      <c r="A6" s="23">
        <v>1</v>
      </c>
      <c r="B6" s="66" t="s">
        <v>569</v>
      </c>
      <c r="C6" s="72" t="s">
        <v>321</v>
      </c>
      <c r="D6" s="66" t="s">
        <v>133</v>
      </c>
      <c r="E6" s="67">
        <v>350000</v>
      </c>
      <c r="F6" s="67"/>
      <c r="G6" s="67"/>
      <c r="H6" s="66" t="s">
        <v>272</v>
      </c>
      <c r="I6" s="72" t="s">
        <v>322</v>
      </c>
      <c r="J6" s="74" t="s">
        <v>323</v>
      </c>
    </row>
    <row r="7" spans="1:11" ht="84.95" customHeight="1" x14ac:dyDescent="0.2">
      <c r="A7" s="23">
        <v>2</v>
      </c>
      <c r="B7" s="66" t="s">
        <v>914</v>
      </c>
      <c r="C7" s="72" t="s">
        <v>321</v>
      </c>
      <c r="D7" s="66" t="s">
        <v>133</v>
      </c>
      <c r="E7" s="67"/>
      <c r="F7" s="67">
        <v>350000</v>
      </c>
      <c r="G7" s="67"/>
      <c r="H7" s="66" t="s">
        <v>272</v>
      </c>
      <c r="I7" s="72" t="s">
        <v>322</v>
      </c>
      <c r="J7" s="74" t="s">
        <v>323</v>
      </c>
    </row>
    <row r="8" spans="1:11" ht="84.95" customHeight="1" x14ac:dyDescent="0.2">
      <c r="A8" s="23">
        <v>3</v>
      </c>
      <c r="B8" s="66" t="s">
        <v>1050</v>
      </c>
      <c r="C8" s="72" t="s">
        <v>321</v>
      </c>
      <c r="D8" s="72" t="s">
        <v>1051</v>
      </c>
      <c r="E8" s="67">
        <v>500000</v>
      </c>
      <c r="F8" s="67">
        <v>500000</v>
      </c>
      <c r="G8" s="67">
        <v>500000</v>
      </c>
      <c r="H8" s="66" t="s">
        <v>272</v>
      </c>
      <c r="I8" s="72" t="s">
        <v>322</v>
      </c>
      <c r="J8" s="74" t="s">
        <v>323</v>
      </c>
    </row>
    <row r="9" spans="1:11" ht="84.95" customHeight="1" x14ac:dyDescent="0.2">
      <c r="A9" s="23">
        <v>4</v>
      </c>
      <c r="B9" s="66" t="s">
        <v>915</v>
      </c>
      <c r="C9" s="72" t="s">
        <v>321</v>
      </c>
      <c r="D9" s="66" t="s">
        <v>133</v>
      </c>
      <c r="E9" s="67"/>
      <c r="F9" s="67"/>
      <c r="G9" s="67">
        <v>350000</v>
      </c>
      <c r="H9" s="66" t="s">
        <v>272</v>
      </c>
      <c r="I9" s="72" t="s">
        <v>322</v>
      </c>
      <c r="J9" s="74" t="s">
        <v>323</v>
      </c>
    </row>
    <row r="10" spans="1:11" ht="84.95" customHeight="1" x14ac:dyDescent="0.2">
      <c r="A10" s="23">
        <v>5</v>
      </c>
      <c r="B10" s="66" t="s">
        <v>916</v>
      </c>
      <c r="C10" s="72" t="s">
        <v>321</v>
      </c>
      <c r="D10" s="66" t="s">
        <v>133</v>
      </c>
      <c r="E10" s="67"/>
      <c r="F10" s="67"/>
      <c r="G10" s="67">
        <v>350000</v>
      </c>
      <c r="H10" s="66" t="s">
        <v>272</v>
      </c>
      <c r="I10" s="72" t="s">
        <v>322</v>
      </c>
      <c r="J10" s="74" t="s">
        <v>323</v>
      </c>
    </row>
    <row r="11" spans="1:11" ht="84.95" customHeight="1" x14ac:dyDescent="0.2">
      <c r="A11" s="23">
        <v>6</v>
      </c>
      <c r="B11" s="66" t="s">
        <v>917</v>
      </c>
      <c r="C11" s="72" t="s">
        <v>321</v>
      </c>
      <c r="D11" s="66" t="s">
        <v>133</v>
      </c>
      <c r="E11" s="67"/>
      <c r="F11" s="67"/>
      <c r="G11" s="67">
        <v>350000</v>
      </c>
      <c r="H11" s="66" t="s">
        <v>272</v>
      </c>
      <c r="I11" s="72" t="s">
        <v>322</v>
      </c>
      <c r="J11" s="74" t="s">
        <v>323</v>
      </c>
    </row>
    <row r="12" spans="1:11" ht="84.95" customHeight="1" x14ac:dyDescent="0.35">
      <c r="A12" s="23">
        <v>7</v>
      </c>
      <c r="B12" s="66" t="s">
        <v>918</v>
      </c>
      <c r="C12" s="72" t="s">
        <v>321</v>
      </c>
      <c r="D12" s="72" t="s">
        <v>134</v>
      </c>
      <c r="E12" s="82"/>
      <c r="F12" s="67"/>
      <c r="G12" s="67">
        <v>240000</v>
      </c>
      <c r="H12" s="66" t="s">
        <v>272</v>
      </c>
      <c r="I12" s="72" t="s">
        <v>322</v>
      </c>
      <c r="J12" s="74" t="s">
        <v>323</v>
      </c>
    </row>
    <row r="13" spans="1:11" ht="84.95" customHeight="1" x14ac:dyDescent="0.2">
      <c r="A13" s="23">
        <v>8</v>
      </c>
      <c r="B13" s="66" t="s">
        <v>919</v>
      </c>
      <c r="C13" s="72" t="s">
        <v>321</v>
      </c>
      <c r="D13" s="66" t="s">
        <v>133</v>
      </c>
      <c r="E13" s="67"/>
      <c r="F13" s="67"/>
      <c r="G13" s="67">
        <v>350000</v>
      </c>
      <c r="H13" s="66" t="s">
        <v>272</v>
      </c>
      <c r="I13" s="72" t="s">
        <v>322</v>
      </c>
      <c r="J13" s="74" t="s">
        <v>323</v>
      </c>
    </row>
    <row r="14" spans="1:11" ht="84.95" customHeight="1" x14ac:dyDescent="0.35">
      <c r="A14" s="23">
        <v>9</v>
      </c>
      <c r="B14" s="66" t="s">
        <v>920</v>
      </c>
      <c r="C14" s="72" t="s">
        <v>321</v>
      </c>
      <c r="D14" s="72" t="s">
        <v>134</v>
      </c>
      <c r="E14" s="82"/>
      <c r="F14" s="67"/>
      <c r="G14" s="67">
        <v>240000</v>
      </c>
      <c r="H14" s="66" t="s">
        <v>272</v>
      </c>
      <c r="I14" s="72" t="s">
        <v>322</v>
      </c>
      <c r="J14" s="74" t="s">
        <v>323</v>
      </c>
    </row>
    <row r="15" spans="1:11" ht="84.95" customHeight="1" x14ac:dyDescent="0.2">
      <c r="A15" s="23">
        <v>10</v>
      </c>
      <c r="B15" s="66" t="s">
        <v>921</v>
      </c>
      <c r="C15" s="72" t="s">
        <v>321</v>
      </c>
      <c r="D15" s="66" t="s">
        <v>133</v>
      </c>
      <c r="E15" s="67"/>
      <c r="F15" s="67"/>
      <c r="G15" s="67">
        <v>350000</v>
      </c>
      <c r="H15" s="66" t="s">
        <v>272</v>
      </c>
      <c r="I15" s="72" t="s">
        <v>322</v>
      </c>
      <c r="J15" s="74" t="s">
        <v>323</v>
      </c>
    </row>
    <row r="16" spans="1:11" ht="84.95" customHeight="1" x14ac:dyDescent="0.2">
      <c r="A16" s="23">
        <v>11</v>
      </c>
      <c r="B16" s="66" t="s">
        <v>922</v>
      </c>
      <c r="C16" s="72" t="s">
        <v>321</v>
      </c>
      <c r="D16" s="72" t="s">
        <v>134</v>
      </c>
      <c r="E16" s="67">
        <v>240000</v>
      </c>
      <c r="F16" s="67"/>
      <c r="G16" s="67"/>
      <c r="H16" s="66" t="s">
        <v>272</v>
      </c>
      <c r="I16" s="72" t="s">
        <v>322</v>
      </c>
      <c r="J16" s="74" t="s">
        <v>323</v>
      </c>
    </row>
    <row r="17" spans="1:10" ht="84.95" customHeight="1" x14ac:dyDescent="0.2">
      <c r="A17" s="23">
        <v>12</v>
      </c>
      <c r="B17" s="66" t="s">
        <v>923</v>
      </c>
      <c r="C17" s="66" t="s">
        <v>321</v>
      </c>
      <c r="D17" s="66" t="s">
        <v>590</v>
      </c>
      <c r="E17" s="67">
        <v>600000</v>
      </c>
      <c r="F17" s="67">
        <v>600000</v>
      </c>
      <c r="G17" s="67">
        <v>600000</v>
      </c>
      <c r="H17" s="66" t="s">
        <v>272</v>
      </c>
      <c r="I17" s="66" t="s">
        <v>322</v>
      </c>
      <c r="J17" s="70" t="s">
        <v>323</v>
      </c>
    </row>
    <row r="26" spans="1:10" x14ac:dyDescent="0.35">
      <c r="E26" s="51">
        <f>SUM(E6:E25)</f>
        <v>1690000</v>
      </c>
      <c r="F26" s="137">
        <f>SUM(F6:F25)</f>
        <v>1450000</v>
      </c>
      <c r="G26" s="137">
        <f>SUM(G6:G25)</f>
        <v>3330000</v>
      </c>
    </row>
  </sheetData>
  <mergeCells count="7">
    <mergeCell ref="E4:G4"/>
    <mergeCell ref="I4:I5"/>
    <mergeCell ref="J4:J5"/>
    <mergeCell ref="A4:A5"/>
    <mergeCell ref="B4:B5"/>
    <mergeCell ref="C4:C5"/>
    <mergeCell ref="D4:D5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Footer xml:space="preserve">&amp;R&amp;"TH SarabunPSK,ธรรมดา"&amp;16หน้า| &amp;"TH SarabunPSK,ตัวหนา"&amp;P+12&amp;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1"/>
  <sheetViews>
    <sheetView topLeftCell="A10" zoomScaleSheetLayoutView="100" workbookViewId="0">
      <selection activeCell="G25" sqref="G25"/>
    </sheetView>
  </sheetViews>
  <sheetFormatPr defaultRowHeight="21" x14ac:dyDescent="0.35"/>
  <cols>
    <col min="1" max="1" width="4.7109375" style="50" customWidth="1"/>
    <col min="2" max="2" width="22.85546875" style="31" customWidth="1"/>
    <col min="3" max="3" width="17.140625" style="31" customWidth="1"/>
    <col min="4" max="4" width="14.28515625" style="31" customWidth="1"/>
    <col min="5" max="5" width="11.5703125" style="51" customWidth="1"/>
    <col min="6" max="7" width="12.28515625" style="31" customWidth="1"/>
    <col min="8" max="9" width="15.7109375" style="31" customWidth="1"/>
    <col min="10" max="10" width="14.140625" style="31" customWidth="1"/>
  </cols>
  <sheetData>
    <row r="1" spans="1:11" ht="30" customHeight="1" x14ac:dyDescent="0.35">
      <c r="A1" s="28" t="s">
        <v>340</v>
      </c>
      <c r="B1" s="28"/>
      <c r="C1" s="28"/>
      <c r="D1" s="28"/>
      <c r="E1" s="28"/>
      <c r="F1" s="28"/>
      <c r="G1" s="28"/>
      <c r="H1" s="28"/>
      <c r="I1" s="28"/>
      <c r="J1" s="28"/>
    </row>
    <row r="2" spans="1:11" ht="30" customHeight="1" x14ac:dyDescent="0.35">
      <c r="A2" s="29" t="s">
        <v>341</v>
      </c>
      <c r="B2" s="28"/>
      <c r="C2" s="28"/>
      <c r="D2" s="28"/>
      <c r="E2" s="28"/>
      <c r="F2" s="28"/>
      <c r="G2" s="28"/>
      <c r="H2" s="28"/>
      <c r="I2" s="28"/>
      <c r="J2" s="28"/>
    </row>
    <row r="3" spans="1:11" s="7" customFormat="1" ht="30" customHeight="1" x14ac:dyDescent="0.35">
      <c r="A3" s="30" t="s">
        <v>344</v>
      </c>
      <c r="B3" s="61"/>
      <c r="C3" s="61"/>
      <c r="D3" s="61"/>
      <c r="E3" s="61"/>
      <c r="F3" s="61"/>
      <c r="G3" s="61"/>
      <c r="H3" s="61"/>
      <c r="I3" s="61"/>
      <c r="J3" s="61"/>
    </row>
    <row r="4" spans="1:11" s="1" customFormat="1" ht="30" customHeight="1" x14ac:dyDescent="0.3">
      <c r="A4" s="156" t="s">
        <v>331</v>
      </c>
      <c r="B4" s="156" t="s">
        <v>332</v>
      </c>
      <c r="C4" s="156" t="s">
        <v>333</v>
      </c>
      <c r="D4" s="157" t="s">
        <v>334</v>
      </c>
      <c r="E4" s="156" t="s">
        <v>335</v>
      </c>
      <c r="F4" s="156"/>
      <c r="G4" s="156"/>
      <c r="H4" s="62" t="s">
        <v>400</v>
      </c>
      <c r="I4" s="156" t="s">
        <v>336</v>
      </c>
      <c r="J4" s="156" t="s">
        <v>337</v>
      </c>
      <c r="K4" s="2"/>
    </row>
    <row r="5" spans="1:11" s="1" customFormat="1" ht="30" customHeight="1" x14ac:dyDescent="0.3">
      <c r="A5" s="156"/>
      <c r="B5" s="156"/>
      <c r="C5" s="156"/>
      <c r="D5" s="158"/>
      <c r="E5" s="60">
        <v>2560</v>
      </c>
      <c r="F5" s="60">
        <v>2561</v>
      </c>
      <c r="G5" s="60">
        <v>2562</v>
      </c>
      <c r="H5" s="63" t="s">
        <v>167</v>
      </c>
      <c r="I5" s="156"/>
      <c r="J5" s="156"/>
      <c r="K5" s="2"/>
    </row>
    <row r="6" spans="1:11" s="1" customFormat="1" ht="92.25" customHeight="1" x14ac:dyDescent="0.3">
      <c r="A6" s="23">
        <v>1</v>
      </c>
      <c r="B6" s="66" t="s">
        <v>1053</v>
      </c>
      <c r="C6" s="72" t="s">
        <v>321</v>
      </c>
      <c r="D6" s="66" t="s">
        <v>131</v>
      </c>
      <c r="E6" s="67">
        <v>480000</v>
      </c>
      <c r="F6" s="131"/>
      <c r="G6" s="131"/>
      <c r="H6" s="73" t="s">
        <v>272</v>
      </c>
      <c r="I6" s="72" t="s">
        <v>322</v>
      </c>
      <c r="J6" s="74" t="s">
        <v>323</v>
      </c>
      <c r="K6" s="2"/>
    </row>
    <row r="7" spans="1:11" ht="84.95" customHeight="1" x14ac:dyDescent="0.35">
      <c r="A7" s="23">
        <v>2</v>
      </c>
      <c r="B7" s="66" t="s">
        <v>924</v>
      </c>
      <c r="C7" s="72" t="s">
        <v>321</v>
      </c>
      <c r="D7" s="66" t="s">
        <v>925</v>
      </c>
      <c r="E7" s="67">
        <v>480000</v>
      </c>
      <c r="F7" s="111"/>
      <c r="G7" s="67"/>
      <c r="H7" s="73" t="s">
        <v>272</v>
      </c>
      <c r="I7" s="72" t="s">
        <v>322</v>
      </c>
      <c r="J7" s="74" t="s">
        <v>323</v>
      </c>
    </row>
    <row r="8" spans="1:11" s="27" customFormat="1" ht="84.95" customHeight="1" x14ac:dyDescent="0.2">
      <c r="A8" s="23">
        <v>3</v>
      </c>
      <c r="B8" s="66" t="s">
        <v>926</v>
      </c>
      <c r="C8" s="72" t="s">
        <v>321</v>
      </c>
      <c r="D8" s="66" t="s">
        <v>1052</v>
      </c>
      <c r="E8" s="67"/>
      <c r="F8" s="67"/>
      <c r="G8" s="67">
        <v>480000</v>
      </c>
      <c r="H8" s="73" t="s">
        <v>272</v>
      </c>
      <c r="I8" s="72" t="s">
        <v>322</v>
      </c>
      <c r="J8" s="74" t="s">
        <v>323</v>
      </c>
    </row>
    <row r="9" spans="1:11" ht="84.95" customHeight="1" x14ac:dyDescent="0.2">
      <c r="A9" s="23">
        <v>4</v>
      </c>
      <c r="B9" s="66" t="s">
        <v>927</v>
      </c>
      <c r="C9" s="72" t="s">
        <v>321</v>
      </c>
      <c r="D9" s="66" t="s">
        <v>1034</v>
      </c>
      <c r="E9" s="67">
        <v>480000</v>
      </c>
      <c r="F9" s="67"/>
      <c r="G9" s="67"/>
      <c r="H9" s="73" t="s">
        <v>272</v>
      </c>
      <c r="I9" s="72" t="s">
        <v>322</v>
      </c>
      <c r="J9" s="74" t="s">
        <v>323</v>
      </c>
    </row>
    <row r="10" spans="1:11" ht="84.95" customHeight="1" x14ac:dyDescent="0.2">
      <c r="A10" s="23">
        <v>5</v>
      </c>
      <c r="B10" s="72" t="s">
        <v>642</v>
      </c>
      <c r="C10" s="72" t="s">
        <v>321</v>
      </c>
      <c r="D10" s="66" t="s">
        <v>925</v>
      </c>
      <c r="E10" s="67">
        <v>480000</v>
      </c>
      <c r="F10" s="67">
        <v>480000</v>
      </c>
      <c r="G10" s="67">
        <v>480000</v>
      </c>
      <c r="H10" s="73" t="s">
        <v>272</v>
      </c>
      <c r="I10" s="72" t="s">
        <v>322</v>
      </c>
      <c r="J10" s="74" t="s">
        <v>323</v>
      </c>
    </row>
    <row r="11" spans="1:11" x14ac:dyDescent="0.35">
      <c r="E11" s="51">
        <f>SUM(E6:E10)</f>
        <v>1920000</v>
      </c>
      <c r="F11" s="31">
        <f>SUM(F6:F10)</f>
        <v>480000</v>
      </c>
      <c r="G11" s="31">
        <f>SUM(G6:G10)</f>
        <v>960000</v>
      </c>
    </row>
  </sheetData>
  <mergeCells count="7">
    <mergeCell ref="E4:G4"/>
    <mergeCell ref="I4:I5"/>
    <mergeCell ref="J4:J5"/>
    <mergeCell ref="A4:A5"/>
    <mergeCell ref="B4:B5"/>
    <mergeCell ref="C4:C5"/>
    <mergeCell ref="D4:D5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Footer xml:space="preserve">&amp;R&amp;"TH SarabunPSK,ธรรมดา"&amp;16หน้า| &amp;"TH SarabunPSK,ตัวหนา"&amp;P+12&amp;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J14"/>
  <sheetViews>
    <sheetView zoomScaleSheetLayoutView="100" workbookViewId="0">
      <selection activeCell="F10" sqref="F10"/>
    </sheetView>
  </sheetViews>
  <sheetFormatPr defaultRowHeight="21" x14ac:dyDescent="0.35"/>
  <cols>
    <col min="1" max="1" width="4.7109375" style="50" customWidth="1"/>
    <col min="2" max="2" width="22.85546875" style="31" customWidth="1"/>
    <col min="3" max="3" width="17.140625" style="31" customWidth="1"/>
    <col min="4" max="4" width="14.28515625" style="31" customWidth="1"/>
    <col min="5" max="5" width="11.5703125" style="51" customWidth="1"/>
    <col min="6" max="7" width="12.28515625" style="31" customWidth="1"/>
    <col min="8" max="9" width="15.7109375" style="31" customWidth="1"/>
    <col min="10" max="10" width="14.140625" style="31" customWidth="1"/>
  </cols>
  <sheetData>
    <row r="1" spans="1:10" s="27" customFormat="1" ht="30" customHeight="1" x14ac:dyDescent="0.35">
      <c r="A1" s="28" t="s">
        <v>340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s="27" customFormat="1" ht="30" customHeight="1" x14ac:dyDescent="0.35">
      <c r="A2" s="29" t="s">
        <v>341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s="32" customFormat="1" ht="30" customHeight="1" x14ac:dyDescent="0.35">
      <c r="A3" s="30" t="s">
        <v>175</v>
      </c>
      <c r="B3" s="61"/>
      <c r="C3" s="61"/>
      <c r="D3" s="61"/>
      <c r="E3" s="61"/>
      <c r="F3" s="61"/>
      <c r="G3" s="61"/>
      <c r="H3" s="61"/>
      <c r="I3" s="61"/>
      <c r="J3" s="61"/>
    </row>
    <row r="4" spans="1:10" s="2" customFormat="1" ht="30" customHeight="1" x14ac:dyDescent="0.3">
      <c r="A4" s="156" t="s">
        <v>331</v>
      </c>
      <c r="B4" s="156" t="s">
        <v>332</v>
      </c>
      <c r="C4" s="156" t="s">
        <v>333</v>
      </c>
      <c r="D4" s="156" t="s">
        <v>334</v>
      </c>
      <c r="E4" s="156" t="s">
        <v>335</v>
      </c>
      <c r="F4" s="156"/>
      <c r="G4" s="156"/>
      <c r="H4" s="62" t="s">
        <v>400</v>
      </c>
      <c r="I4" s="156" t="s">
        <v>336</v>
      </c>
      <c r="J4" s="156" t="s">
        <v>337</v>
      </c>
    </row>
    <row r="5" spans="1:10" s="2" customFormat="1" ht="30" customHeight="1" x14ac:dyDescent="0.3">
      <c r="A5" s="156"/>
      <c r="B5" s="156"/>
      <c r="C5" s="156"/>
      <c r="D5" s="156"/>
      <c r="E5" s="60">
        <v>2560</v>
      </c>
      <c r="F5" s="60">
        <v>2561</v>
      </c>
      <c r="G5" s="60">
        <v>2562</v>
      </c>
      <c r="H5" s="63" t="s">
        <v>167</v>
      </c>
      <c r="I5" s="156"/>
      <c r="J5" s="156"/>
    </row>
    <row r="6" spans="1:10" s="31" customFormat="1" ht="84.95" customHeight="1" x14ac:dyDescent="0.35">
      <c r="A6" s="23">
        <v>1</v>
      </c>
      <c r="B6" s="66" t="s">
        <v>1054</v>
      </c>
      <c r="C6" s="66" t="s">
        <v>327</v>
      </c>
      <c r="D6" s="66" t="s">
        <v>591</v>
      </c>
      <c r="E6" s="67"/>
      <c r="F6" s="68"/>
      <c r="G6" s="67">
        <v>700000</v>
      </c>
      <c r="H6" s="69" t="s">
        <v>1120</v>
      </c>
      <c r="I6" s="66" t="s">
        <v>328</v>
      </c>
      <c r="J6" s="70" t="s">
        <v>323</v>
      </c>
    </row>
    <row r="7" spans="1:10" s="31" customFormat="1" ht="84.95" customHeight="1" x14ac:dyDescent="0.35">
      <c r="A7" s="23">
        <v>2</v>
      </c>
      <c r="B7" s="66" t="s">
        <v>929</v>
      </c>
      <c r="C7" s="66" t="s">
        <v>327</v>
      </c>
      <c r="D7" s="66" t="s">
        <v>591</v>
      </c>
      <c r="E7" s="67"/>
      <c r="F7" s="67">
        <v>700000</v>
      </c>
      <c r="G7" s="67"/>
      <c r="H7" s="69" t="s">
        <v>275</v>
      </c>
      <c r="I7" s="66" t="s">
        <v>328</v>
      </c>
      <c r="J7" s="70" t="s">
        <v>323</v>
      </c>
    </row>
    <row r="8" spans="1:10" s="31" customFormat="1" ht="84.95" customHeight="1" x14ac:dyDescent="0.35">
      <c r="A8" s="58">
        <v>3</v>
      </c>
      <c r="B8" s="66" t="s">
        <v>1055</v>
      </c>
      <c r="C8" s="66" t="s">
        <v>327</v>
      </c>
      <c r="D8" s="66" t="s">
        <v>591</v>
      </c>
      <c r="E8" s="67">
        <v>200000</v>
      </c>
      <c r="F8" s="67">
        <v>200000</v>
      </c>
      <c r="G8" s="67">
        <v>200000</v>
      </c>
      <c r="H8" s="69" t="s">
        <v>275</v>
      </c>
      <c r="I8" s="66" t="s">
        <v>328</v>
      </c>
      <c r="J8" s="70" t="s">
        <v>323</v>
      </c>
    </row>
    <row r="9" spans="1:10" ht="64.5" customHeight="1" x14ac:dyDescent="0.2">
      <c r="A9" s="23">
        <v>4</v>
      </c>
      <c r="B9" s="66" t="s">
        <v>1116</v>
      </c>
      <c r="C9" s="66" t="s">
        <v>1118</v>
      </c>
      <c r="D9" s="66" t="s">
        <v>1119</v>
      </c>
      <c r="E9" s="67">
        <v>100000</v>
      </c>
      <c r="F9" s="67">
        <v>100000</v>
      </c>
      <c r="G9" s="67">
        <v>100000</v>
      </c>
      <c r="H9" s="69" t="s">
        <v>1121</v>
      </c>
      <c r="I9" s="66" t="s">
        <v>1117</v>
      </c>
      <c r="J9" s="70" t="s">
        <v>323</v>
      </c>
    </row>
    <row r="10" spans="1:10" ht="37.5" customHeight="1" x14ac:dyDescent="0.35">
      <c r="E10" s="51">
        <f>SUM(E6:E9)</f>
        <v>300000</v>
      </c>
      <c r="F10" s="31">
        <f>SUM(F6:F9)</f>
        <v>1000000</v>
      </c>
      <c r="G10" s="137">
        <f>SUM(G6:G9)</f>
        <v>1000000</v>
      </c>
    </row>
    <row r="11" spans="1:10" ht="37.5" customHeight="1" x14ac:dyDescent="0.35"/>
    <row r="12" spans="1:10" ht="37.5" customHeight="1" x14ac:dyDescent="0.35"/>
    <row r="13" spans="1:10" ht="37.5" customHeight="1" x14ac:dyDescent="0.35"/>
    <row r="14" spans="1:10" ht="37.5" customHeight="1" x14ac:dyDescent="0.35"/>
  </sheetData>
  <mergeCells count="7">
    <mergeCell ref="E4:G4"/>
    <mergeCell ref="I4:I5"/>
    <mergeCell ref="J4:J5"/>
    <mergeCell ref="A4:A5"/>
    <mergeCell ref="B4:B5"/>
    <mergeCell ref="C4:C5"/>
    <mergeCell ref="D4:D5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Footer xml:space="preserve">&amp;R&amp;"TH SarabunPSK,ธรรมดา"&amp;16หน้า| &amp;"TH SarabunPSK,ตัวหนา"&amp;P+12&amp;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15" zoomScaleSheetLayoutView="100" workbookViewId="0">
      <selection activeCell="G6" sqref="G6:G20"/>
    </sheetView>
  </sheetViews>
  <sheetFormatPr defaultRowHeight="21" x14ac:dyDescent="0.35"/>
  <cols>
    <col min="1" max="1" width="4.7109375" style="50" customWidth="1"/>
    <col min="2" max="2" width="22.85546875" style="31" customWidth="1"/>
    <col min="3" max="3" width="17.140625" style="31" customWidth="1"/>
    <col min="4" max="4" width="14.28515625" style="31" customWidth="1"/>
    <col min="5" max="5" width="11.5703125" style="51" customWidth="1"/>
    <col min="6" max="7" width="12.28515625" style="31" customWidth="1"/>
    <col min="8" max="9" width="15.7109375" style="31" customWidth="1"/>
    <col min="10" max="10" width="14.140625" style="31" customWidth="1"/>
  </cols>
  <sheetData>
    <row r="1" spans="1:10" s="27" customFormat="1" ht="30" customHeight="1" x14ac:dyDescent="0.35">
      <c r="A1" s="28" t="s">
        <v>340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s="27" customFormat="1" ht="30" customHeight="1" x14ac:dyDescent="0.35">
      <c r="A2" s="29" t="s">
        <v>341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s="27" customFormat="1" ht="30" customHeight="1" x14ac:dyDescent="0.35">
      <c r="A3" s="30" t="s">
        <v>345</v>
      </c>
      <c r="B3" s="61"/>
      <c r="C3" s="61"/>
      <c r="D3" s="61"/>
      <c r="E3" s="61"/>
      <c r="F3" s="61"/>
      <c r="G3" s="61"/>
      <c r="H3" s="61"/>
      <c r="I3" s="61"/>
      <c r="J3" s="61"/>
    </row>
    <row r="4" spans="1:10" s="27" customFormat="1" ht="30" customHeight="1" x14ac:dyDescent="0.2">
      <c r="A4" s="156" t="s">
        <v>331</v>
      </c>
      <c r="B4" s="156" t="s">
        <v>332</v>
      </c>
      <c r="C4" s="156" t="s">
        <v>333</v>
      </c>
      <c r="D4" s="157" t="s">
        <v>334</v>
      </c>
      <c r="E4" s="156" t="s">
        <v>335</v>
      </c>
      <c r="F4" s="156"/>
      <c r="G4" s="156"/>
      <c r="H4" s="62" t="s">
        <v>400</v>
      </c>
      <c r="I4" s="156" t="s">
        <v>336</v>
      </c>
      <c r="J4" s="156" t="s">
        <v>337</v>
      </c>
    </row>
    <row r="5" spans="1:10" s="27" customFormat="1" ht="30" customHeight="1" x14ac:dyDescent="0.2">
      <c r="A5" s="156"/>
      <c r="B5" s="156"/>
      <c r="C5" s="156"/>
      <c r="D5" s="158"/>
      <c r="E5" s="60">
        <v>2560</v>
      </c>
      <c r="F5" s="60">
        <v>2561</v>
      </c>
      <c r="G5" s="60">
        <v>2562</v>
      </c>
      <c r="H5" s="63" t="s">
        <v>167</v>
      </c>
      <c r="I5" s="156"/>
      <c r="J5" s="156"/>
    </row>
    <row r="6" spans="1:10" s="27" customFormat="1" ht="84.95" customHeight="1" x14ac:dyDescent="0.2">
      <c r="A6" s="48">
        <v>1</v>
      </c>
      <c r="B6" s="66" t="s">
        <v>930</v>
      </c>
      <c r="C6" s="66" t="s">
        <v>178</v>
      </c>
      <c r="D6" s="66" t="s">
        <v>479</v>
      </c>
      <c r="E6" s="67"/>
      <c r="F6" s="67"/>
      <c r="G6" s="67">
        <v>35000</v>
      </c>
      <c r="H6" s="71" t="s">
        <v>274</v>
      </c>
      <c r="I6" s="66" t="s">
        <v>179</v>
      </c>
      <c r="J6" s="70" t="s">
        <v>323</v>
      </c>
    </row>
    <row r="7" spans="1:10" s="27" customFormat="1" ht="84.95" customHeight="1" x14ac:dyDescent="0.2">
      <c r="A7" s="48">
        <v>2</v>
      </c>
      <c r="B7" s="66" t="s">
        <v>931</v>
      </c>
      <c r="C7" s="66" t="s">
        <v>178</v>
      </c>
      <c r="D7" s="66" t="s">
        <v>479</v>
      </c>
      <c r="E7" s="67"/>
      <c r="F7" s="67"/>
      <c r="G7" s="67">
        <v>35000</v>
      </c>
      <c r="H7" s="71" t="s">
        <v>274</v>
      </c>
      <c r="I7" s="66" t="s">
        <v>179</v>
      </c>
      <c r="J7" s="70" t="s">
        <v>323</v>
      </c>
    </row>
    <row r="8" spans="1:10" s="27" customFormat="1" ht="84.95" customHeight="1" x14ac:dyDescent="0.2">
      <c r="A8" s="48">
        <v>3</v>
      </c>
      <c r="B8" s="66" t="s">
        <v>932</v>
      </c>
      <c r="C8" s="72" t="s">
        <v>561</v>
      </c>
      <c r="D8" s="66" t="s">
        <v>777</v>
      </c>
      <c r="E8" s="67"/>
      <c r="F8" s="67"/>
      <c r="G8" s="67">
        <v>40000</v>
      </c>
      <c r="H8" s="71" t="s">
        <v>562</v>
      </c>
      <c r="I8" s="72" t="s">
        <v>563</v>
      </c>
      <c r="J8" s="74" t="s">
        <v>323</v>
      </c>
    </row>
    <row r="9" spans="1:10" s="27" customFormat="1" ht="84.95" customHeight="1" x14ac:dyDescent="0.2">
      <c r="A9" s="48">
        <v>4</v>
      </c>
      <c r="B9" s="66" t="s">
        <v>933</v>
      </c>
      <c r="C9" s="72" t="s">
        <v>561</v>
      </c>
      <c r="D9" s="66" t="s">
        <v>777</v>
      </c>
      <c r="E9" s="67">
        <v>200000</v>
      </c>
      <c r="F9" s="67"/>
      <c r="G9" s="67"/>
      <c r="H9" s="71" t="s">
        <v>562</v>
      </c>
      <c r="I9" s="72" t="s">
        <v>563</v>
      </c>
      <c r="J9" s="74" t="s">
        <v>323</v>
      </c>
    </row>
    <row r="10" spans="1:10" s="27" customFormat="1" ht="84.95" customHeight="1" x14ac:dyDescent="0.2">
      <c r="A10" s="48">
        <v>5</v>
      </c>
      <c r="B10" s="66" t="s">
        <v>182</v>
      </c>
      <c r="C10" s="66" t="s">
        <v>183</v>
      </c>
      <c r="D10" s="66" t="s">
        <v>185</v>
      </c>
      <c r="E10" s="67"/>
      <c r="F10" s="67">
        <v>100000</v>
      </c>
      <c r="G10" s="67"/>
      <c r="H10" s="71" t="s">
        <v>116</v>
      </c>
      <c r="I10" s="66" t="s">
        <v>184</v>
      </c>
      <c r="J10" s="70" t="s">
        <v>323</v>
      </c>
    </row>
    <row r="11" spans="1:10" s="27" customFormat="1" ht="84.95" customHeight="1" x14ac:dyDescent="0.2">
      <c r="A11" s="48">
        <v>6</v>
      </c>
      <c r="B11" s="66" t="s">
        <v>188</v>
      </c>
      <c r="C11" s="66" t="s">
        <v>189</v>
      </c>
      <c r="D11" s="66" t="s">
        <v>777</v>
      </c>
      <c r="E11" s="67"/>
      <c r="F11" s="67"/>
      <c r="G11" s="67">
        <v>1000000</v>
      </c>
      <c r="H11" s="71" t="s">
        <v>190</v>
      </c>
      <c r="I11" s="66" t="s">
        <v>191</v>
      </c>
      <c r="J11" s="70" t="s">
        <v>1056</v>
      </c>
    </row>
    <row r="12" spans="1:10" s="27" customFormat="1" ht="84.95" customHeight="1" x14ac:dyDescent="0.2">
      <c r="A12" s="48">
        <v>7</v>
      </c>
      <c r="B12" s="72" t="s">
        <v>232</v>
      </c>
      <c r="C12" s="72" t="s">
        <v>492</v>
      </c>
      <c r="D12" s="66" t="s">
        <v>777</v>
      </c>
      <c r="E12" s="67">
        <v>3000000</v>
      </c>
      <c r="F12" s="67">
        <v>3000000</v>
      </c>
      <c r="G12" s="67">
        <v>3000000</v>
      </c>
      <c r="H12" s="71" t="s">
        <v>233</v>
      </c>
      <c r="I12" s="72" t="s">
        <v>493</v>
      </c>
      <c r="J12" s="74" t="s">
        <v>323</v>
      </c>
    </row>
    <row r="13" spans="1:10" s="27" customFormat="1" ht="84.95" customHeight="1" x14ac:dyDescent="0.2">
      <c r="A13" s="48">
        <v>8</v>
      </c>
      <c r="B13" s="66" t="s">
        <v>169</v>
      </c>
      <c r="C13" s="66" t="s">
        <v>170</v>
      </c>
      <c r="D13" s="66" t="s">
        <v>777</v>
      </c>
      <c r="E13" s="67">
        <v>1500000</v>
      </c>
      <c r="F13" s="67">
        <v>1500000</v>
      </c>
      <c r="G13" s="67">
        <v>1500000</v>
      </c>
      <c r="H13" s="71" t="s">
        <v>171</v>
      </c>
      <c r="I13" s="66" t="s">
        <v>172</v>
      </c>
      <c r="J13" s="70" t="s">
        <v>1057</v>
      </c>
    </row>
    <row r="14" spans="1:10" s="27" customFormat="1" ht="84.95" customHeight="1" x14ac:dyDescent="0.2">
      <c r="A14" s="48">
        <v>9</v>
      </c>
      <c r="B14" s="66" t="s">
        <v>289</v>
      </c>
      <c r="C14" s="66" t="s">
        <v>164</v>
      </c>
      <c r="D14" s="66" t="s">
        <v>165</v>
      </c>
      <c r="E14" s="67"/>
      <c r="F14" s="67">
        <v>550000</v>
      </c>
      <c r="G14" s="67"/>
      <c r="H14" s="71" t="s">
        <v>274</v>
      </c>
      <c r="I14" s="66" t="s">
        <v>166</v>
      </c>
      <c r="J14" s="70" t="s">
        <v>323</v>
      </c>
    </row>
    <row r="15" spans="1:10" s="27" customFormat="1" ht="84.95" customHeight="1" x14ac:dyDescent="0.2">
      <c r="A15" s="48">
        <v>10</v>
      </c>
      <c r="B15" s="66" t="s">
        <v>1058</v>
      </c>
      <c r="C15" s="66" t="s">
        <v>775</v>
      </c>
      <c r="D15" s="66" t="s">
        <v>165</v>
      </c>
      <c r="E15" s="67">
        <v>500000</v>
      </c>
      <c r="F15" s="67">
        <v>500000</v>
      </c>
      <c r="G15" s="67">
        <v>500000</v>
      </c>
      <c r="H15" s="71" t="s">
        <v>273</v>
      </c>
      <c r="I15" s="66" t="s">
        <v>776</v>
      </c>
      <c r="J15" s="70" t="s">
        <v>323</v>
      </c>
    </row>
    <row r="16" spans="1:10" s="27" customFormat="1" ht="84.95" customHeight="1" x14ac:dyDescent="0.2">
      <c r="A16" s="48">
        <v>11</v>
      </c>
      <c r="B16" s="72" t="s">
        <v>202</v>
      </c>
      <c r="C16" s="72" t="s">
        <v>176</v>
      </c>
      <c r="D16" s="66" t="s">
        <v>777</v>
      </c>
      <c r="E16" s="110"/>
      <c r="F16" s="110"/>
      <c r="G16" s="67">
        <v>200000</v>
      </c>
      <c r="H16" s="71" t="s">
        <v>277</v>
      </c>
      <c r="I16" s="72" t="s">
        <v>177</v>
      </c>
      <c r="J16" s="74" t="s">
        <v>323</v>
      </c>
    </row>
    <row r="17" spans="1:10" s="27" customFormat="1" ht="84.95" customHeight="1" x14ac:dyDescent="0.2">
      <c r="A17" s="48">
        <v>12</v>
      </c>
      <c r="B17" s="66" t="s">
        <v>153</v>
      </c>
      <c r="C17" s="66" t="s">
        <v>154</v>
      </c>
      <c r="D17" s="66" t="s">
        <v>777</v>
      </c>
      <c r="E17" s="67"/>
      <c r="F17" s="67"/>
      <c r="G17" s="67">
        <v>200000</v>
      </c>
      <c r="H17" s="71" t="s">
        <v>276</v>
      </c>
      <c r="I17" s="66" t="s">
        <v>776</v>
      </c>
      <c r="J17" s="70" t="s">
        <v>323</v>
      </c>
    </row>
    <row r="18" spans="1:10" s="27" customFormat="1" ht="84.95" customHeight="1" x14ac:dyDescent="0.2">
      <c r="A18" s="48">
        <v>13</v>
      </c>
      <c r="B18" s="72" t="s">
        <v>1077</v>
      </c>
      <c r="C18" s="72" t="s">
        <v>561</v>
      </c>
      <c r="D18" s="66" t="s">
        <v>777</v>
      </c>
      <c r="E18" s="67">
        <v>200000</v>
      </c>
      <c r="F18" s="67">
        <v>1000000</v>
      </c>
      <c r="G18" s="67">
        <v>1000000</v>
      </c>
      <c r="H18" s="71" t="s">
        <v>562</v>
      </c>
      <c r="I18" s="72" t="s">
        <v>563</v>
      </c>
      <c r="J18" s="74" t="s">
        <v>323</v>
      </c>
    </row>
    <row r="19" spans="1:10" s="27" customFormat="1" ht="84.95" customHeight="1" x14ac:dyDescent="0.2">
      <c r="A19" s="48">
        <v>14</v>
      </c>
      <c r="B19" s="66" t="s">
        <v>1059</v>
      </c>
      <c r="C19" s="72" t="s">
        <v>561</v>
      </c>
      <c r="D19" s="66" t="s">
        <v>1060</v>
      </c>
      <c r="E19" s="67">
        <v>400000</v>
      </c>
      <c r="F19" s="67">
        <v>400000</v>
      </c>
      <c r="G19" s="67">
        <v>400000</v>
      </c>
      <c r="H19" s="71" t="s">
        <v>1061</v>
      </c>
      <c r="I19" s="72" t="s">
        <v>563</v>
      </c>
      <c r="J19" s="74" t="s">
        <v>323</v>
      </c>
    </row>
    <row r="20" spans="1:10" ht="37.5" customHeight="1" x14ac:dyDescent="0.35">
      <c r="E20" s="51">
        <f>SUM(E6:E19)</f>
        <v>5800000</v>
      </c>
      <c r="F20" s="137">
        <f>SUM(F6:F19)</f>
        <v>7050000</v>
      </c>
      <c r="G20" s="137">
        <f>SUM(G6:G19)</f>
        <v>7910000</v>
      </c>
    </row>
    <row r="21" spans="1:10" ht="37.5" customHeight="1" x14ac:dyDescent="0.35"/>
    <row r="22" spans="1:10" ht="37.5" customHeight="1" x14ac:dyDescent="0.35"/>
    <row r="23" spans="1:10" ht="37.5" customHeight="1" x14ac:dyDescent="0.35"/>
    <row r="24" spans="1:10" ht="37.5" customHeight="1" x14ac:dyDescent="0.35"/>
  </sheetData>
  <mergeCells count="7">
    <mergeCell ref="I4:I5"/>
    <mergeCell ref="J4:J5"/>
    <mergeCell ref="A4:A5"/>
    <mergeCell ref="B4:B5"/>
    <mergeCell ref="C4:C5"/>
    <mergeCell ref="D4:D5"/>
    <mergeCell ref="E4:G4"/>
  </mergeCells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Footer xml:space="preserve">&amp;R&amp;"TH SarabunPSK,ธรรมดา"&amp;16หน้า| &amp;"TH SarabunPSK,ตัวหนา"&amp;P+12&amp;
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J34"/>
  <sheetViews>
    <sheetView topLeftCell="A31" zoomScaleSheetLayoutView="100" workbookViewId="0">
      <selection activeCell="I35" sqref="I35"/>
    </sheetView>
  </sheetViews>
  <sheetFormatPr defaultRowHeight="21" x14ac:dyDescent="0.35"/>
  <cols>
    <col min="1" max="1" width="4.7109375" style="50" customWidth="1"/>
    <col min="2" max="2" width="22.85546875" style="31" customWidth="1"/>
    <col min="3" max="3" width="17.140625" style="31" customWidth="1"/>
    <col min="4" max="4" width="14.28515625" style="31" customWidth="1"/>
    <col min="5" max="5" width="11.5703125" style="51" customWidth="1"/>
    <col min="6" max="7" width="12.28515625" style="31" customWidth="1"/>
    <col min="8" max="9" width="15.7109375" style="31" customWidth="1"/>
    <col min="10" max="10" width="14.140625" style="31" customWidth="1"/>
  </cols>
  <sheetData>
    <row r="1" spans="1:10" s="27" customFormat="1" ht="30" customHeight="1" x14ac:dyDescent="0.35">
      <c r="A1" s="28" t="s">
        <v>340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s="27" customFormat="1" ht="30" customHeight="1" x14ac:dyDescent="0.35">
      <c r="A2" s="29" t="s">
        <v>341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s="32" customFormat="1" ht="30" customHeight="1" x14ac:dyDescent="0.35">
      <c r="A3" s="30" t="s">
        <v>346</v>
      </c>
      <c r="B3" s="61"/>
      <c r="C3" s="61"/>
      <c r="D3" s="61"/>
      <c r="E3" s="61"/>
      <c r="F3" s="61"/>
      <c r="G3" s="61"/>
      <c r="H3" s="61"/>
      <c r="I3" s="61"/>
      <c r="J3" s="61"/>
    </row>
    <row r="4" spans="1:10" s="2" customFormat="1" ht="30" customHeight="1" x14ac:dyDescent="0.3">
      <c r="A4" s="156" t="s">
        <v>331</v>
      </c>
      <c r="B4" s="156" t="s">
        <v>332</v>
      </c>
      <c r="C4" s="156" t="s">
        <v>333</v>
      </c>
      <c r="D4" s="157" t="s">
        <v>334</v>
      </c>
      <c r="E4" s="156" t="s">
        <v>335</v>
      </c>
      <c r="F4" s="156"/>
      <c r="G4" s="156"/>
      <c r="H4" s="62" t="s">
        <v>400</v>
      </c>
      <c r="I4" s="156" t="s">
        <v>336</v>
      </c>
      <c r="J4" s="156" t="s">
        <v>337</v>
      </c>
    </row>
    <row r="5" spans="1:10" s="2" customFormat="1" ht="30" customHeight="1" x14ac:dyDescent="0.3">
      <c r="A5" s="156"/>
      <c r="B5" s="156"/>
      <c r="C5" s="156"/>
      <c r="D5" s="158"/>
      <c r="E5" s="60">
        <v>2560</v>
      </c>
      <c r="F5" s="60">
        <v>2561</v>
      </c>
      <c r="G5" s="60">
        <v>2562</v>
      </c>
      <c r="H5" s="63" t="s">
        <v>167</v>
      </c>
      <c r="I5" s="156"/>
      <c r="J5" s="156"/>
    </row>
    <row r="6" spans="1:10" s="27" customFormat="1" ht="84.95" customHeight="1" x14ac:dyDescent="0.2">
      <c r="A6" s="48">
        <v>1</v>
      </c>
      <c r="B6" s="66" t="s">
        <v>934</v>
      </c>
      <c r="C6" s="66" t="s">
        <v>326</v>
      </c>
      <c r="D6" s="66" t="s">
        <v>598</v>
      </c>
      <c r="E6" s="67"/>
      <c r="F6" s="67">
        <v>800000</v>
      </c>
      <c r="G6" s="67"/>
      <c r="H6" s="73" t="s">
        <v>278</v>
      </c>
      <c r="I6" s="72" t="s">
        <v>329</v>
      </c>
      <c r="J6" s="74" t="s">
        <v>323</v>
      </c>
    </row>
    <row r="7" spans="1:10" s="27" customFormat="1" ht="84.95" customHeight="1" x14ac:dyDescent="0.2">
      <c r="A7" s="48">
        <v>2</v>
      </c>
      <c r="B7" s="66" t="s">
        <v>935</v>
      </c>
      <c r="C7" s="66" t="s">
        <v>326</v>
      </c>
      <c r="D7" s="66" t="s">
        <v>594</v>
      </c>
      <c r="E7" s="67"/>
      <c r="F7" s="67"/>
      <c r="G7" s="67">
        <v>220000</v>
      </c>
      <c r="H7" s="73" t="s">
        <v>278</v>
      </c>
      <c r="I7" s="72" t="s">
        <v>329</v>
      </c>
      <c r="J7" s="74" t="s">
        <v>323</v>
      </c>
    </row>
    <row r="8" spans="1:10" s="27" customFormat="1" ht="84.95" customHeight="1" x14ac:dyDescent="0.2">
      <c r="A8" s="48">
        <v>3</v>
      </c>
      <c r="B8" s="66" t="s">
        <v>936</v>
      </c>
      <c r="C8" s="66" t="s">
        <v>326</v>
      </c>
      <c r="D8" s="72" t="s">
        <v>937</v>
      </c>
      <c r="E8" s="67"/>
      <c r="F8" s="67">
        <v>300000</v>
      </c>
      <c r="G8" s="67"/>
      <c r="H8" s="73" t="s">
        <v>278</v>
      </c>
      <c r="I8" s="72" t="s">
        <v>329</v>
      </c>
      <c r="J8" s="74" t="s">
        <v>323</v>
      </c>
    </row>
    <row r="9" spans="1:10" s="27" customFormat="1" ht="84.95" customHeight="1" x14ac:dyDescent="0.2">
      <c r="A9" s="48">
        <v>4</v>
      </c>
      <c r="B9" s="66" t="s">
        <v>938</v>
      </c>
      <c r="C9" s="66" t="s">
        <v>326</v>
      </c>
      <c r="D9" s="72" t="s">
        <v>647</v>
      </c>
      <c r="E9" s="67"/>
      <c r="F9" s="67">
        <v>400000</v>
      </c>
      <c r="G9" s="67"/>
      <c r="H9" s="73" t="s">
        <v>278</v>
      </c>
      <c r="I9" s="72" t="s">
        <v>329</v>
      </c>
      <c r="J9" s="74" t="s">
        <v>323</v>
      </c>
    </row>
    <row r="10" spans="1:10" s="27" customFormat="1" ht="84.95" customHeight="1" x14ac:dyDescent="0.2">
      <c r="A10" s="48">
        <v>5</v>
      </c>
      <c r="B10" s="66" t="s">
        <v>939</v>
      </c>
      <c r="C10" s="66" t="s">
        <v>326</v>
      </c>
      <c r="D10" s="72" t="s">
        <v>940</v>
      </c>
      <c r="E10" s="67"/>
      <c r="F10" s="67">
        <v>550000</v>
      </c>
      <c r="G10" s="67"/>
      <c r="H10" s="73" t="s">
        <v>278</v>
      </c>
      <c r="I10" s="72" t="s">
        <v>329</v>
      </c>
      <c r="J10" s="74" t="s">
        <v>323</v>
      </c>
    </row>
    <row r="11" spans="1:10" s="27" customFormat="1" ht="84.95" customHeight="1" x14ac:dyDescent="0.2">
      <c r="A11" s="48">
        <v>6</v>
      </c>
      <c r="B11" s="66" t="s">
        <v>941</v>
      </c>
      <c r="C11" s="66" t="s">
        <v>326</v>
      </c>
      <c r="D11" s="66" t="s">
        <v>942</v>
      </c>
      <c r="E11" s="67"/>
      <c r="F11" s="67"/>
      <c r="G11" s="67">
        <v>220000</v>
      </c>
      <c r="H11" s="73" t="s">
        <v>278</v>
      </c>
      <c r="I11" s="72" t="s">
        <v>329</v>
      </c>
      <c r="J11" s="74" t="s">
        <v>323</v>
      </c>
    </row>
    <row r="12" spans="1:10" s="27" customFormat="1" ht="84.95" customHeight="1" x14ac:dyDescent="0.2">
      <c r="A12" s="48">
        <v>7</v>
      </c>
      <c r="B12" s="66" t="s">
        <v>943</v>
      </c>
      <c r="C12" s="66" t="s">
        <v>326</v>
      </c>
      <c r="D12" s="66" t="s">
        <v>596</v>
      </c>
      <c r="E12" s="108"/>
      <c r="F12" s="67"/>
      <c r="G12" s="67">
        <v>220000</v>
      </c>
      <c r="H12" s="73" t="s">
        <v>278</v>
      </c>
      <c r="I12" s="72" t="s">
        <v>329</v>
      </c>
      <c r="J12" s="74" t="s">
        <v>323</v>
      </c>
    </row>
    <row r="13" spans="1:10" s="27" customFormat="1" ht="84.95" customHeight="1" x14ac:dyDescent="0.2">
      <c r="A13" s="48">
        <v>8</v>
      </c>
      <c r="B13" s="66" t="s">
        <v>944</v>
      </c>
      <c r="C13" s="66" t="s">
        <v>326</v>
      </c>
      <c r="D13" s="72" t="s">
        <v>595</v>
      </c>
      <c r="E13" s="67"/>
      <c r="F13" s="67"/>
      <c r="G13" s="67">
        <v>550000</v>
      </c>
      <c r="H13" s="73" t="s">
        <v>278</v>
      </c>
      <c r="I13" s="72" t="s">
        <v>329</v>
      </c>
      <c r="J13" s="74" t="s">
        <v>323</v>
      </c>
    </row>
    <row r="14" spans="1:10" s="27" customFormat="1" ht="84.95" customHeight="1" x14ac:dyDescent="0.2">
      <c r="A14" s="48">
        <v>9</v>
      </c>
      <c r="B14" s="66" t="s">
        <v>945</v>
      </c>
      <c r="C14" s="66" t="s">
        <v>326</v>
      </c>
      <c r="D14" s="66" t="s">
        <v>594</v>
      </c>
      <c r="E14" s="67">
        <v>220000</v>
      </c>
      <c r="F14" s="67"/>
      <c r="G14" s="67"/>
      <c r="H14" s="73" t="s">
        <v>278</v>
      </c>
      <c r="I14" s="72" t="s">
        <v>329</v>
      </c>
      <c r="J14" s="74" t="s">
        <v>323</v>
      </c>
    </row>
    <row r="15" spans="1:10" s="27" customFormat="1" ht="84.95" customHeight="1" x14ac:dyDescent="0.35">
      <c r="A15" s="48">
        <v>10</v>
      </c>
      <c r="B15" s="66" t="s">
        <v>946</v>
      </c>
      <c r="C15" s="66" t="s">
        <v>326</v>
      </c>
      <c r="D15" s="72" t="s">
        <v>592</v>
      </c>
      <c r="E15" s="82"/>
      <c r="F15" s="67"/>
      <c r="G15" s="67">
        <v>569500</v>
      </c>
      <c r="H15" s="73" t="s">
        <v>278</v>
      </c>
      <c r="I15" s="72" t="s">
        <v>329</v>
      </c>
      <c r="J15" s="74" t="s">
        <v>323</v>
      </c>
    </row>
    <row r="16" spans="1:10" s="27" customFormat="1" ht="84.95" customHeight="1" x14ac:dyDescent="0.35">
      <c r="A16" s="48">
        <v>11</v>
      </c>
      <c r="B16" s="66" t="s">
        <v>216</v>
      </c>
      <c r="C16" s="66" t="s">
        <v>326</v>
      </c>
      <c r="D16" s="109" t="s">
        <v>592</v>
      </c>
      <c r="E16" s="82"/>
      <c r="F16" s="67"/>
      <c r="G16" s="67">
        <v>569500</v>
      </c>
      <c r="H16" s="73" t="s">
        <v>278</v>
      </c>
      <c r="I16" s="72" t="s">
        <v>329</v>
      </c>
      <c r="J16" s="74" t="s">
        <v>323</v>
      </c>
    </row>
    <row r="17" spans="1:10" s="27" customFormat="1" ht="84.95" customHeight="1" x14ac:dyDescent="0.2">
      <c r="A17" s="48">
        <v>12</v>
      </c>
      <c r="B17" s="66" t="s">
        <v>947</v>
      </c>
      <c r="C17" s="66" t="s">
        <v>326</v>
      </c>
      <c r="D17" s="66" t="s">
        <v>594</v>
      </c>
      <c r="E17" s="67"/>
      <c r="F17" s="67"/>
      <c r="G17" s="67">
        <v>220000</v>
      </c>
      <c r="H17" s="73" t="s">
        <v>278</v>
      </c>
      <c r="I17" s="72" t="s">
        <v>329</v>
      </c>
      <c r="J17" s="74" t="s">
        <v>323</v>
      </c>
    </row>
    <row r="18" spans="1:10" s="27" customFormat="1" ht="84.95" customHeight="1" x14ac:dyDescent="0.2">
      <c r="A18" s="48">
        <v>13</v>
      </c>
      <c r="B18" s="66" t="s">
        <v>948</v>
      </c>
      <c r="C18" s="66" t="s">
        <v>326</v>
      </c>
      <c r="D18" s="66" t="s">
        <v>594</v>
      </c>
      <c r="E18" s="67"/>
      <c r="F18" s="67">
        <v>220000</v>
      </c>
      <c r="G18" s="67"/>
      <c r="H18" s="73" t="s">
        <v>278</v>
      </c>
      <c r="I18" s="72" t="s">
        <v>329</v>
      </c>
      <c r="J18" s="74" t="s">
        <v>323</v>
      </c>
    </row>
    <row r="19" spans="1:10" s="27" customFormat="1" ht="84.95" customHeight="1" x14ac:dyDescent="0.35">
      <c r="A19" s="48">
        <v>14</v>
      </c>
      <c r="B19" s="66" t="s">
        <v>949</v>
      </c>
      <c r="C19" s="66" t="s">
        <v>326</v>
      </c>
      <c r="D19" s="72" t="s">
        <v>592</v>
      </c>
      <c r="E19" s="82"/>
      <c r="F19" s="67"/>
      <c r="G19" s="67">
        <v>569500</v>
      </c>
      <c r="H19" s="73" t="s">
        <v>278</v>
      </c>
      <c r="I19" s="72" t="s">
        <v>329</v>
      </c>
      <c r="J19" s="74" t="s">
        <v>323</v>
      </c>
    </row>
    <row r="20" spans="1:10" s="27" customFormat="1" ht="84.95" customHeight="1" x14ac:dyDescent="0.35">
      <c r="A20" s="48">
        <v>15</v>
      </c>
      <c r="B20" s="66" t="s">
        <v>950</v>
      </c>
      <c r="C20" s="66" t="s">
        <v>326</v>
      </c>
      <c r="D20" s="72" t="s">
        <v>592</v>
      </c>
      <c r="E20" s="82"/>
      <c r="F20" s="67"/>
      <c r="G20" s="67">
        <v>569500</v>
      </c>
      <c r="H20" s="73" t="s">
        <v>278</v>
      </c>
      <c r="I20" s="72" t="s">
        <v>329</v>
      </c>
      <c r="J20" s="74" t="s">
        <v>323</v>
      </c>
    </row>
    <row r="21" spans="1:10" s="27" customFormat="1" ht="84.95" customHeight="1" x14ac:dyDescent="0.2">
      <c r="A21" s="48">
        <v>16</v>
      </c>
      <c r="B21" s="66" t="s">
        <v>1062</v>
      </c>
      <c r="C21" s="66" t="s">
        <v>326</v>
      </c>
      <c r="D21" s="72" t="s">
        <v>1063</v>
      </c>
      <c r="E21" s="67">
        <v>30000</v>
      </c>
      <c r="F21" s="67"/>
      <c r="G21" s="67"/>
      <c r="H21" s="73" t="s">
        <v>278</v>
      </c>
      <c r="I21" s="72" t="s">
        <v>329</v>
      </c>
      <c r="J21" s="74" t="s">
        <v>323</v>
      </c>
    </row>
    <row r="22" spans="1:10" s="27" customFormat="1" ht="84.95" customHeight="1" x14ac:dyDescent="0.2">
      <c r="A22" s="48">
        <v>17</v>
      </c>
      <c r="B22" s="66" t="s">
        <v>951</v>
      </c>
      <c r="C22" s="66" t="s">
        <v>326</v>
      </c>
      <c r="D22" s="66" t="s">
        <v>1064</v>
      </c>
      <c r="E22" s="67"/>
      <c r="F22" s="67">
        <v>220000</v>
      </c>
      <c r="G22" s="67"/>
      <c r="H22" s="73" t="s">
        <v>278</v>
      </c>
      <c r="I22" s="72" t="s">
        <v>329</v>
      </c>
      <c r="J22" s="74" t="s">
        <v>323</v>
      </c>
    </row>
    <row r="23" spans="1:10" s="27" customFormat="1" ht="84.95" customHeight="1" x14ac:dyDescent="0.2">
      <c r="A23" s="48">
        <v>18</v>
      </c>
      <c r="B23" s="66" t="s">
        <v>952</v>
      </c>
      <c r="C23" s="66" t="s">
        <v>326</v>
      </c>
      <c r="D23" s="72" t="s">
        <v>163</v>
      </c>
      <c r="E23" s="67"/>
      <c r="F23" s="67"/>
      <c r="G23" s="67">
        <v>569000</v>
      </c>
      <c r="H23" s="73" t="s">
        <v>278</v>
      </c>
      <c r="I23" s="72" t="s">
        <v>329</v>
      </c>
      <c r="J23" s="74" t="s">
        <v>323</v>
      </c>
    </row>
    <row r="24" spans="1:10" s="27" customFormat="1" ht="84.95" customHeight="1" x14ac:dyDescent="0.2">
      <c r="A24" s="48">
        <v>19</v>
      </c>
      <c r="B24" s="66" t="s">
        <v>953</v>
      </c>
      <c r="C24" s="66" t="s">
        <v>326</v>
      </c>
      <c r="D24" s="66" t="s">
        <v>594</v>
      </c>
      <c r="E24" s="67"/>
      <c r="F24" s="67"/>
      <c r="G24" s="67">
        <v>220000</v>
      </c>
      <c r="H24" s="73" t="s">
        <v>278</v>
      </c>
      <c r="I24" s="72" t="s">
        <v>329</v>
      </c>
      <c r="J24" s="74" t="s">
        <v>323</v>
      </c>
    </row>
    <row r="25" spans="1:10" s="27" customFormat="1" ht="84.95" customHeight="1" x14ac:dyDescent="0.2">
      <c r="A25" s="48">
        <v>20</v>
      </c>
      <c r="B25" s="66" t="s">
        <v>954</v>
      </c>
      <c r="C25" s="66" t="s">
        <v>326</v>
      </c>
      <c r="D25" s="72" t="s">
        <v>163</v>
      </c>
      <c r="E25" s="67"/>
      <c r="F25" s="67"/>
      <c r="G25" s="67">
        <v>569000</v>
      </c>
      <c r="H25" s="73" t="s">
        <v>278</v>
      </c>
      <c r="I25" s="72" t="s">
        <v>329</v>
      </c>
      <c r="J25" s="74" t="s">
        <v>323</v>
      </c>
    </row>
    <row r="26" spans="1:10" s="27" customFormat="1" ht="84.95" customHeight="1" x14ac:dyDescent="0.35">
      <c r="A26" s="48">
        <v>21</v>
      </c>
      <c r="B26" s="66" t="s">
        <v>955</v>
      </c>
      <c r="C26" s="66" t="s">
        <v>326</v>
      </c>
      <c r="D26" s="72" t="s">
        <v>592</v>
      </c>
      <c r="E26" s="82"/>
      <c r="F26" s="67"/>
      <c r="G26" s="67">
        <v>569500</v>
      </c>
      <c r="H26" s="73" t="s">
        <v>278</v>
      </c>
      <c r="I26" s="72" t="s">
        <v>329</v>
      </c>
      <c r="J26" s="74" t="s">
        <v>323</v>
      </c>
    </row>
    <row r="27" spans="1:10" s="27" customFormat="1" ht="84.95" customHeight="1" x14ac:dyDescent="0.2">
      <c r="A27" s="48">
        <v>22</v>
      </c>
      <c r="B27" s="66" t="s">
        <v>956</v>
      </c>
      <c r="C27" s="66" t="s">
        <v>326</v>
      </c>
      <c r="D27" s="66" t="s">
        <v>594</v>
      </c>
      <c r="E27" s="67"/>
      <c r="F27" s="67"/>
      <c r="G27" s="67">
        <v>220000</v>
      </c>
      <c r="H27" s="73" t="s">
        <v>278</v>
      </c>
      <c r="I27" s="72" t="s">
        <v>329</v>
      </c>
      <c r="J27" s="74" t="s">
        <v>323</v>
      </c>
    </row>
    <row r="28" spans="1:10" s="27" customFormat="1" ht="84.95" customHeight="1" x14ac:dyDescent="0.2">
      <c r="A28" s="48">
        <v>23</v>
      </c>
      <c r="B28" s="66" t="s">
        <v>957</v>
      </c>
      <c r="C28" s="66" t="s">
        <v>326</v>
      </c>
      <c r="D28" s="66" t="s">
        <v>594</v>
      </c>
      <c r="E28" s="67"/>
      <c r="F28" s="67"/>
      <c r="G28" s="67">
        <v>220000</v>
      </c>
      <c r="H28" s="73" t="s">
        <v>278</v>
      </c>
      <c r="I28" s="72" t="s">
        <v>329</v>
      </c>
      <c r="J28" s="74" t="s">
        <v>323</v>
      </c>
    </row>
    <row r="29" spans="1:10" s="27" customFormat="1" ht="84.95" customHeight="1" x14ac:dyDescent="0.2">
      <c r="A29" s="48">
        <v>24</v>
      </c>
      <c r="B29" s="66" t="s">
        <v>958</v>
      </c>
      <c r="C29" s="66" t="s">
        <v>326</v>
      </c>
      <c r="D29" s="66" t="s">
        <v>594</v>
      </c>
      <c r="E29" s="67"/>
      <c r="F29" s="67">
        <v>220000</v>
      </c>
      <c r="G29" s="67"/>
      <c r="H29" s="73" t="s">
        <v>278</v>
      </c>
      <c r="I29" s="72" t="s">
        <v>329</v>
      </c>
      <c r="J29" s="74" t="s">
        <v>323</v>
      </c>
    </row>
    <row r="30" spans="1:10" s="27" customFormat="1" ht="84.95" customHeight="1" x14ac:dyDescent="0.2">
      <c r="A30" s="48">
        <v>25</v>
      </c>
      <c r="B30" s="72" t="s">
        <v>235</v>
      </c>
      <c r="C30" s="66" t="s">
        <v>326</v>
      </c>
      <c r="D30" s="72" t="s">
        <v>592</v>
      </c>
      <c r="E30" s="67"/>
      <c r="F30" s="67"/>
      <c r="G30" s="67">
        <v>2000000</v>
      </c>
      <c r="H30" s="73" t="s">
        <v>278</v>
      </c>
      <c r="I30" s="72" t="s">
        <v>329</v>
      </c>
      <c r="J30" s="74" t="s">
        <v>323</v>
      </c>
    </row>
    <row r="31" spans="1:10" ht="84.95" customHeight="1" x14ac:dyDescent="0.2">
      <c r="A31" s="48">
        <v>26</v>
      </c>
      <c r="B31" s="66" t="s">
        <v>234</v>
      </c>
      <c r="C31" s="66" t="s">
        <v>326</v>
      </c>
      <c r="D31" s="66" t="s">
        <v>593</v>
      </c>
      <c r="E31" s="67">
        <v>600000</v>
      </c>
      <c r="F31" s="67">
        <v>600000</v>
      </c>
      <c r="G31" s="67">
        <v>600000</v>
      </c>
      <c r="H31" s="73" t="s">
        <v>278</v>
      </c>
      <c r="I31" s="72" t="s">
        <v>329</v>
      </c>
      <c r="J31" s="70" t="s">
        <v>323</v>
      </c>
    </row>
    <row r="32" spans="1:10" ht="84.95" customHeight="1" x14ac:dyDescent="0.2">
      <c r="A32" s="48">
        <v>27</v>
      </c>
      <c r="B32" s="72" t="s">
        <v>306</v>
      </c>
      <c r="C32" s="66" t="s">
        <v>326</v>
      </c>
      <c r="D32" s="66" t="s">
        <v>597</v>
      </c>
      <c r="E32" s="67">
        <v>220000</v>
      </c>
      <c r="F32" s="67"/>
      <c r="G32" s="67"/>
      <c r="H32" s="73" t="s">
        <v>278</v>
      </c>
      <c r="I32" s="72" t="s">
        <v>329</v>
      </c>
      <c r="J32" s="74" t="s">
        <v>323</v>
      </c>
    </row>
    <row r="33" spans="1:10" ht="84.95" customHeight="1" x14ac:dyDescent="0.2">
      <c r="A33" s="48">
        <v>28</v>
      </c>
      <c r="B33" s="72" t="s">
        <v>201</v>
      </c>
      <c r="C33" s="66" t="s">
        <v>326</v>
      </c>
      <c r="D33" s="72" t="s">
        <v>1080</v>
      </c>
      <c r="E33" s="67">
        <v>600000</v>
      </c>
      <c r="F33" s="67">
        <v>600000</v>
      </c>
      <c r="G33" s="67">
        <v>600000</v>
      </c>
      <c r="H33" s="73" t="s">
        <v>278</v>
      </c>
      <c r="I33" s="72" t="s">
        <v>329</v>
      </c>
      <c r="J33" s="74" t="s">
        <v>323</v>
      </c>
    </row>
    <row r="34" spans="1:10" x14ac:dyDescent="0.35">
      <c r="E34" s="51">
        <f>SUM(E6:E33)</f>
        <v>1670000</v>
      </c>
      <c r="F34" s="137">
        <f>SUM(F6:F33)</f>
        <v>3910000</v>
      </c>
      <c r="G34" s="137">
        <f>SUM(G6:G33)</f>
        <v>9275500</v>
      </c>
    </row>
  </sheetData>
  <mergeCells count="7">
    <mergeCell ref="E4:G4"/>
    <mergeCell ref="I4:I5"/>
    <mergeCell ref="J4:J5"/>
    <mergeCell ref="A4:A5"/>
    <mergeCell ref="B4:B5"/>
    <mergeCell ref="C4:C5"/>
    <mergeCell ref="D4:D5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Footer xml:space="preserve">&amp;R&amp;"TH SarabunPSK,ธรรมดา"&amp;16หน้า| &amp;"TH SarabunPSK,ตัวหนา"&amp;P+12&amp;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J30"/>
  <sheetViews>
    <sheetView topLeftCell="A10" zoomScale="91" zoomScaleNormal="91" zoomScaleSheetLayoutView="100" workbookViewId="0">
      <selection activeCell="H18" sqref="H18"/>
    </sheetView>
  </sheetViews>
  <sheetFormatPr defaultRowHeight="21" x14ac:dyDescent="0.35"/>
  <cols>
    <col min="1" max="1" width="4.7109375" style="52" customWidth="1"/>
    <col min="2" max="2" width="22.85546875" style="6" customWidth="1"/>
    <col min="3" max="3" width="17.140625" style="6" customWidth="1"/>
    <col min="4" max="4" width="14.28515625" style="6" customWidth="1"/>
    <col min="5" max="5" width="11.5703125" style="53" customWidth="1"/>
    <col min="6" max="7" width="12.28515625" style="6" customWidth="1"/>
    <col min="8" max="9" width="15.7109375" style="6" customWidth="1"/>
    <col min="10" max="10" width="14.140625" style="6" customWidth="1"/>
  </cols>
  <sheetData>
    <row r="1" spans="1:10" s="27" customFormat="1" ht="30" customHeight="1" x14ac:dyDescent="0.35">
      <c r="A1" s="28" t="s">
        <v>219</v>
      </c>
      <c r="B1" s="28"/>
      <c r="C1" s="61"/>
      <c r="D1" s="61"/>
      <c r="E1" s="61"/>
      <c r="F1" s="61"/>
      <c r="G1" s="61"/>
      <c r="H1" s="61"/>
      <c r="I1" s="61"/>
      <c r="J1" s="61"/>
    </row>
    <row r="2" spans="1:10" s="27" customFormat="1" ht="30" customHeight="1" x14ac:dyDescent="0.35">
      <c r="A2" s="29" t="s">
        <v>218</v>
      </c>
      <c r="B2" s="28"/>
      <c r="C2" s="61"/>
      <c r="D2" s="61"/>
      <c r="E2" s="61"/>
      <c r="F2" s="61"/>
      <c r="G2" s="61"/>
      <c r="H2" s="61"/>
      <c r="I2" s="61"/>
      <c r="J2" s="61"/>
    </row>
    <row r="3" spans="1:10" s="32" customFormat="1" ht="30" customHeight="1" x14ac:dyDescent="0.35">
      <c r="A3" s="28" t="s">
        <v>340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s="2" customFormat="1" ht="30" customHeight="1" x14ac:dyDescent="0.3">
      <c r="A4" s="167" t="s">
        <v>347</v>
      </c>
      <c r="B4" s="167"/>
      <c r="C4" s="167"/>
      <c r="D4" s="167"/>
      <c r="E4" s="167"/>
      <c r="F4" s="167"/>
      <c r="G4" s="167"/>
      <c r="H4" s="167"/>
      <c r="I4" s="167"/>
      <c r="J4" s="167"/>
    </row>
    <row r="5" spans="1:10" s="2" customFormat="1" ht="30" customHeight="1" x14ac:dyDescent="0.35">
      <c r="A5" s="30" t="s">
        <v>348</v>
      </c>
      <c r="B5" s="61"/>
      <c r="C5" s="61"/>
      <c r="D5" s="61"/>
      <c r="E5" s="61"/>
      <c r="F5" s="61"/>
      <c r="G5" s="61"/>
      <c r="H5" s="61"/>
      <c r="I5" s="61"/>
      <c r="J5" s="61"/>
    </row>
    <row r="6" spans="1:10" s="27" customFormat="1" ht="30" customHeight="1" x14ac:dyDescent="0.2">
      <c r="A6" s="156" t="s">
        <v>331</v>
      </c>
      <c r="B6" s="156" t="s">
        <v>332</v>
      </c>
      <c r="C6" s="156" t="s">
        <v>333</v>
      </c>
      <c r="D6" s="157" t="s">
        <v>334</v>
      </c>
      <c r="E6" s="156" t="s">
        <v>335</v>
      </c>
      <c r="F6" s="156"/>
      <c r="G6" s="156"/>
      <c r="H6" s="62" t="s">
        <v>400</v>
      </c>
      <c r="I6" s="156" t="s">
        <v>336</v>
      </c>
      <c r="J6" s="156" t="s">
        <v>337</v>
      </c>
    </row>
    <row r="7" spans="1:10" s="27" customFormat="1" ht="30" customHeight="1" x14ac:dyDescent="0.2">
      <c r="A7" s="156"/>
      <c r="B7" s="156"/>
      <c r="C7" s="156"/>
      <c r="D7" s="158"/>
      <c r="E7" s="60">
        <v>2560</v>
      </c>
      <c r="F7" s="60">
        <v>2561</v>
      </c>
      <c r="G7" s="60">
        <v>2562</v>
      </c>
      <c r="H7" s="63" t="s">
        <v>167</v>
      </c>
      <c r="I7" s="156"/>
      <c r="J7" s="156"/>
    </row>
    <row r="8" spans="1:10" s="27" customFormat="1" ht="84.95" customHeight="1" x14ac:dyDescent="0.2">
      <c r="A8" s="48">
        <v>1</v>
      </c>
      <c r="B8" s="66" t="s">
        <v>959</v>
      </c>
      <c r="C8" s="66" t="s">
        <v>327</v>
      </c>
      <c r="D8" s="66" t="s">
        <v>303</v>
      </c>
      <c r="E8" s="67"/>
      <c r="F8" s="67"/>
      <c r="G8" s="67">
        <v>430000</v>
      </c>
      <c r="H8" s="71" t="s">
        <v>279</v>
      </c>
      <c r="I8" s="66" t="s">
        <v>328</v>
      </c>
      <c r="J8" s="70" t="s">
        <v>323</v>
      </c>
    </row>
    <row r="9" spans="1:10" s="27" customFormat="1" ht="84.95" customHeight="1" x14ac:dyDescent="0.2">
      <c r="A9" s="48">
        <v>2</v>
      </c>
      <c r="B9" s="66" t="s">
        <v>960</v>
      </c>
      <c r="C9" s="72" t="s">
        <v>217</v>
      </c>
      <c r="D9" s="66" t="s">
        <v>303</v>
      </c>
      <c r="E9" s="102"/>
      <c r="F9" s="67"/>
      <c r="G9" s="67">
        <v>425000</v>
      </c>
      <c r="H9" s="71" t="s">
        <v>279</v>
      </c>
      <c r="I9" s="66" t="s">
        <v>328</v>
      </c>
      <c r="J9" s="74" t="s">
        <v>323</v>
      </c>
    </row>
    <row r="10" spans="1:10" s="27" customFormat="1" ht="84.95" customHeight="1" x14ac:dyDescent="0.2">
      <c r="A10" s="48">
        <v>3</v>
      </c>
      <c r="B10" s="66" t="s">
        <v>961</v>
      </c>
      <c r="C10" s="66" t="s">
        <v>327</v>
      </c>
      <c r="D10" s="66" t="s">
        <v>303</v>
      </c>
      <c r="E10" s="67"/>
      <c r="F10" s="67"/>
      <c r="G10" s="67">
        <v>430000</v>
      </c>
      <c r="H10" s="71" t="s">
        <v>279</v>
      </c>
      <c r="I10" s="66" t="s">
        <v>328</v>
      </c>
      <c r="J10" s="70" t="s">
        <v>323</v>
      </c>
    </row>
    <row r="11" spans="1:10" ht="75" x14ac:dyDescent="0.2">
      <c r="A11" s="48">
        <v>4</v>
      </c>
      <c r="B11" s="114" t="s">
        <v>1079</v>
      </c>
      <c r="C11" s="114" t="s">
        <v>327</v>
      </c>
      <c r="D11" s="114" t="s">
        <v>1036</v>
      </c>
      <c r="E11" s="115"/>
      <c r="F11" s="115">
        <v>400000</v>
      </c>
      <c r="G11" s="115"/>
      <c r="H11" s="114" t="s">
        <v>279</v>
      </c>
      <c r="I11" s="114" t="s">
        <v>328</v>
      </c>
      <c r="J11" s="116" t="s">
        <v>323</v>
      </c>
    </row>
    <row r="12" spans="1:10" s="27" customFormat="1" ht="84.95" customHeight="1" x14ac:dyDescent="0.2">
      <c r="A12" s="48">
        <v>5</v>
      </c>
      <c r="B12" s="114" t="s">
        <v>1035</v>
      </c>
      <c r="C12" s="114" t="s">
        <v>327</v>
      </c>
      <c r="D12" s="114" t="s">
        <v>1036</v>
      </c>
      <c r="E12" s="115">
        <v>3500000</v>
      </c>
      <c r="F12" s="115"/>
      <c r="G12" s="115"/>
      <c r="H12" s="114" t="s">
        <v>279</v>
      </c>
      <c r="I12" s="114" t="s">
        <v>328</v>
      </c>
      <c r="J12" s="116" t="s">
        <v>1067</v>
      </c>
    </row>
    <row r="13" spans="1:10" ht="84.95" customHeight="1" x14ac:dyDescent="0.2">
      <c r="A13" s="48">
        <v>6</v>
      </c>
      <c r="B13" s="66" t="s">
        <v>1068</v>
      </c>
      <c r="C13" s="66" t="s">
        <v>327</v>
      </c>
      <c r="D13" s="66" t="s">
        <v>480</v>
      </c>
      <c r="E13" s="67"/>
      <c r="F13" s="67">
        <v>20000000</v>
      </c>
      <c r="G13" s="67">
        <v>20000000</v>
      </c>
      <c r="H13" s="71" t="s">
        <v>279</v>
      </c>
      <c r="I13" s="66" t="s">
        <v>328</v>
      </c>
      <c r="J13" s="70" t="s">
        <v>1069</v>
      </c>
    </row>
    <row r="14" spans="1:10" ht="84.95" customHeight="1" x14ac:dyDescent="0.2">
      <c r="A14" s="48">
        <v>7</v>
      </c>
      <c r="B14" s="66" t="s">
        <v>788</v>
      </c>
      <c r="C14" s="66" t="s">
        <v>327</v>
      </c>
      <c r="D14" s="66" t="s">
        <v>303</v>
      </c>
      <c r="E14" s="67">
        <v>3000000</v>
      </c>
      <c r="F14" s="67">
        <v>3000000</v>
      </c>
      <c r="G14" s="67">
        <v>3000000</v>
      </c>
      <c r="H14" s="71" t="s">
        <v>279</v>
      </c>
      <c r="I14" s="66" t="s">
        <v>328</v>
      </c>
      <c r="J14" s="70" t="s">
        <v>323</v>
      </c>
    </row>
    <row r="15" spans="1:10" ht="84.95" customHeight="1" x14ac:dyDescent="0.2">
      <c r="A15" s="48">
        <v>8</v>
      </c>
      <c r="B15" s="66" t="s">
        <v>290</v>
      </c>
      <c r="C15" s="66" t="s">
        <v>327</v>
      </c>
      <c r="D15" s="66" t="s">
        <v>303</v>
      </c>
      <c r="E15" s="67"/>
      <c r="F15" s="67"/>
      <c r="G15" s="67">
        <v>430000</v>
      </c>
      <c r="H15" s="71" t="s">
        <v>279</v>
      </c>
      <c r="I15" s="66" t="s">
        <v>328</v>
      </c>
      <c r="J15" s="70" t="s">
        <v>323</v>
      </c>
    </row>
    <row r="16" spans="1:10" ht="37.5" customHeight="1" x14ac:dyDescent="0.35">
      <c r="E16" s="53">
        <f>SUM(E8:E15)</f>
        <v>6500000</v>
      </c>
      <c r="F16" s="138">
        <f>SUM(F8:F15)</f>
        <v>23400000</v>
      </c>
      <c r="G16" s="138">
        <f>SUM(G8:G15)</f>
        <v>24715000</v>
      </c>
    </row>
    <row r="17" ht="37.5" customHeight="1" x14ac:dyDescent="0.35"/>
    <row r="18" ht="37.5" customHeight="1" x14ac:dyDescent="0.35"/>
    <row r="19" ht="37.5" customHeight="1" x14ac:dyDescent="0.35"/>
    <row r="20" ht="37.5" customHeight="1" x14ac:dyDescent="0.35"/>
    <row r="21" ht="37.5" customHeight="1" x14ac:dyDescent="0.35"/>
    <row r="22" ht="37.5" customHeight="1" x14ac:dyDescent="0.35"/>
    <row r="23" ht="37.5" customHeight="1" x14ac:dyDescent="0.35"/>
    <row r="24" ht="37.5" customHeight="1" x14ac:dyDescent="0.35"/>
    <row r="25" ht="37.5" customHeight="1" x14ac:dyDescent="0.35"/>
    <row r="26" ht="37.5" customHeight="1" x14ac:dyDescent="0.35"/>
    <row r="27" ht="37.5" customHeight="1" x14ac:dyDescent="0.35"/>
    <row r="28" ht="37.5" customHeight="1" x14ac:dyDescent="0.35"/>
    <row r="29" ht="37.5" customHeight="1" x14ac:dyDescent="0.35"/>
    <row r="30" ht="37.5" customHeight="1" x14ac:dyDescent="0.35"/>
  </sheetData>
  <mergeCells count="8">
    <mergeCell ref="A4:J4"/>
    <mergeCell ref="E6:G6"/>
    <mergeCell ref="I6:I7"/>
    <mergeCell ref="J6:J7"/>
    <mergeCell ref="A6:A7"/>
    <mergeCell ref="B6:B7"/>
    <mergeCell ref="C6:C7"/>
    <mergeCell ref="D6:D7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Footer xml:space="preserve">&amp;R&amp;"TH SarabunPSK,ธรรมดา"&amp;16หน้า| &amp;"TH SarabunPSK,ตัวหนา"&amp;P+12&amp;
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J14"/>
  <sheetViews>
    <sheetView topLeftCell="A11" zoomScaleSheetLayoutView="100" workbookViewId="0">
      <selection activeCell="H18" sqref="H18"/>
    </sheetView>
  </sheetViews>
  <sheetFormatPr defaultRowHeight="21" x14ac:dyDescent="0.35"/>
  <cols>
    <col min="1" max="1" width="4.7109375" style="52" customWidth="1"/>
    <col min="2" max="2" width="22.85546875" style="6" customWidth="1"/>
    <col min="3" max="3" width="17.140625" style="6" customWidth="1"/>
    <col min="4" max="4" width="14.28515625" style="6" customWidth="1"/>
    <col min="5" max="5" width="11.5703125" style="53" customWidth="1"/>
    <col min="6" max="7" width="12.28515625" style="6" customWidth="1"/>
    <col min="8" max="9" width="15.7109375" style="6" customWidth="1"/>
    <col min="10" max="10" width="14.140625" style="6" customWidth="1"/>
  </cols>
  <sheetData>
    <row r="1" spans="1:10" s="47" customFormat="1" ht="30" customHeight="1" x14ac:dyDescent="0.2">
      <c r="A1" s="167" t="s">
        <v>347</v>
      </c>
      <c r="B1" s="167"/>
      <c r="C1" s="167"/>
      <c r="D1" s="167"/>
      <c r="E1" s="167"/>
      <c r="F1" s="167"/>
      <c r="G1" s="167"/>
      <c r="H1" s="167"/>
      <c r="I1" s="167"/>
      <c r="J1" s="167"/>
    </row>
    <row r="2" spans="1:10" s="47" customFormat="1" ht="30" customHeight="1" x14ac:dyDescent="0.35">
      <c r="A2" s="168" t="s">
        <v>349</v>
      </c>
      <c r="B2" s="168"/>
      <c r="C2" s="168"/>
      <c r="D2" s="168"/>
      <c r="E2" s="168"/>
      <c r="F2" s="168"/>
      <c r="G2" s="168"/>
      <c r="H2" s="168"/>
      <c r="I2" s="168"/>
      <c r="J2" s="168"/>
    </row>
    <row r="3" spans="1:10" s="47" customFormat="1" ht="30" customHeight="1" x14ac:dyDescent="0.2">
      <c r="A3" s="156" t="s">
        <v>331</v>
      </c>
      <c r="B3" s="156" t="s">
        <v>332</v>
      </c>
      <c r="C3" s="156" t="s">
        <v>333</v>
      </c>
      <c r="D3" s="157" t="s">
        <v>334</v>
      </c>
      <c r="E3" s="156" t="s">
        <v>335</v>
      </c>
      <c r="F3" s="156"/>
      <c r="G3" s="156"/>
      <c r="H3" s="62" t="s">
        <v>400</v>
      </c>
      <c r="I3" s="156" t="s">
        <v>336</v>
      </c>
      <c r="J3" s="156" t="s">
        <v>337</v>
      </c>
    </row>
    <row r="4" spans="1:10" s="47" customFormat="1" ht="30" customHeight="1" x14ac:dyDescent="0.2">
      <c r="A4" s="156"/>
      <c r="B4" s="156"/>
      <c r="C4" s="156"/>
      <c r="D4" s="158"/>
      <c r="E4" s="60">
        <v>2560</v>
      </c>
      <c r="F4" s="60">
        <v>2561</v>
      </c>
      <c r="G4" s="60">
        <v>2562</v>
      </c>
      <c r="H4" s="63" t="s">
        <v>167</v>
      </c>
      <c r="I4" s="156"/>
      <c r="J4" s="156"/>
    </row>
    <row r="5" spans="1:10" s="27" customFormat="1" ht="84.95" customHeight="1" x14ac:dyDescent="0.2">
      <c r="A5" s="48">
        <v>1</v>
      </c>
      <c r="B5" s="66" t="s">
        <v>962</v>
      </c>
      <c r="C5" s="66" t="s">
        <v>327</v>
      </c>
      <c r="D5" s="66" t="s">
        <v>599</v>
      </c>
      <c r="E5" s="67">
        <v>320000</v>
      </c>
      <c r="F5" s="67"/>
      <c r="G5" s="67"/>
      <c r="H5" s="69" t="s">
        <v>280</v>
      </c>
      <c r="I5" s="66" t="s">
        <v>328</v>
      </c>
      <c r="J5" s="74" t="s">
        <v>323</v>
      </c>
    </row>
    <row r="6" spans="1:10" s="27" customFormat="1" ht="84.95" customHeight="1" x14ac:dyDescent="0.2">
      <c r="A6" s="48">
        <v>2</v>
      </c>
      <c r="B6" s="66" t="s">
        <v>963</v>
      </c>
      <c r="C6" s="66" t="s">
        <v>327</v>
      </c>
      <c r="D6" s="72" t="s">
        <v>564</v>
      </c>
      <c r="E6" s="67">
        <v>300000</v>
      </c>
      <c r="F6" s="67"/>
      <c r="G6" s="67"/>
      <c r="H6" s="69" t="s">
        <v>280</v>
      </c>
      <c r="I6" s="66" t="s">
        <v>328</v>
      </c>
      <c r="J6" s="74" t="s">
        <v>323</v>
      </c>
    </row>
    <row r="7" spans="1:10" s="27" customFormat="1" ht="84.95" customHeight="1" x14ac:dyDescent="0.2">
      <c r="A7" s="48">
        <v>3</v>
      </c>
      <c r="B7" s="66" t="s">
        <v>964</v>
      </c>
      <c r="C7" s="66" t="s">
        <v>327</v>
      </c>
      <c r="D7" s="72" t="s">
        <v>564</v>
      </c>
      <c r="E7" s="67">
        <v>300000</v>
      </c>
      <c r="F7" s="67"/>
      <c r="G7" s="67"/>
      <c r="H7" s="69" t="s">
        <v>280</v>
      </c>
      <c r="I7" s="66" t="s">
        <v>328</v>
      </c>
      <c r="J7" s="74" t="s">
        <v>323</v>
      </c>
    </row>
    <row r="8" spans="1:10" s="27" customFormat="1" ht="84.95" customHeight="1" x14ac:dyDescent="0.2">
      <c r="A8" s="48">
        <v>4</v>
      </c>
      <c r="B8" s="66" t="s">
        <v>965</v>
      </c>
      <c r="C8" s="66" t="s">
        <v>327</v>
      </c>
      <c r="D8" s="66" t="s">
        <v>599</v>
      </c>
      <c r="E8" s="67"/>
      <c r="F8" s="67"/>
      <c r="G8" s="67">
        <v>320000</v>
      </c>
      <c r="H8" s="69" t="s">
        <v>280</v>
      </c>
      <c r="I8" s="66" t="s">
        <v>328</v>
      </c>
      <c r="J8" s="74" t="s">
        <v>323</v>
      </c>
    </row>
    <row r="9" spans="1:10" s="27" customFormat="1" ht="84.95" customHeight="1" x14ac:dyDescent="0.2">
      <c r="A9" s="48">
        <v>5</v>
      </c>
      <c r="B9" s="66" t="s">
        <v>966</v>
      </c>
      <c r="C9" s="66" t="s">
        <v>327</v>
      </c>
      <c r="D9" s="66" t="s">
        <v>599</v>
      </c>
      <c r="E9" s="67">
        <v>320000</v>
      </c>
      <c r="F9" s="67"/>
      <c r="G9" s="67"/>
      <c r="H9" s="69" t="s">
        <v>280</v>
      </c>
      <c r="I9" s="66" t="s">
        <v>328</v>
      </c>
      <c r="J9" s="74" t="s">
        <v>323</v>
      </c>
    </row>
    <row r="10" spans="1:10" s="27" customFormat="1" ht="84.95" customHeight="1" x14ac:dyDescent="0.2">
      <c r="A10" s="48">
        <v>6</v>
      </c>
      <c r="B10" s="72" t="s">
        <v>236</v>
      </c>
      <c r="C10" s="66" t="s">
        <v>327</v>
      </c>
      <c r="D10" s="72" t="s">
        <v>237</v>
      </c>
      <c r="E10" s="67"/>
      <c r="F10" s="67"/>
      <c r="G10" s="67">
        <v>500000</v>
      </c>
      <c r="H10" s="69" t="s">
        <v>280</v>
      </c>
      <c r="I10" s="66" t="s">
        <v>328</v>
      </c>
      <c r="J10" s="74" t="s">
        <v>323</v>
      </c>
    </row>
    <row r="11" spans="1:10" s="27" customFormat="1" ht="84.95" customHeight="1" x14ac:dyDescent="0.2">
      <c r="A11" s="48">
        <v>7</v>
      </c>
      <c r="B11" s="72" t="s">
        <v>1070</v>
      </c>
      <c r="C11" s="66" t="s">
        <v>327</v>
      </c>
      <c r="D11" s="72" t="s">
        <v>237</v>
      </c>
      <c r="E11" s="67">
        <v>1000000</v>
      </c>
      <c r="F11" s="67">
        <v>1000000</v>
      </c>
      <c r="G11" s="67">
        <v>1000000</v>
      </c>
      <c r="H11" s="69" t="s">
        <v>280</v>
      </c>
      <c r="I11" s="66" t="s">
        <v>328</v>
      </c>
      <c r="J11" s="74" t="s">
        <v>323</v>
      </c>
    </row>
    <row r="12" spans="1:10" s="31" customFormat="1" ht="84.95" customHeight="1" x14ac:dyDescent="0.35">
      <c r="A12" s="48">
        <v>8</v>
      </c>
      <c r="B12" s="66" t="s">
        <v>928</v>
      </c>
      <c r="C12" s="66" t="s">
        <v>327</v>
      </c>
      <c r="D12" s="66" t="s">
        <v>591</v>
      </c>
      <c r="E12" s="67"/>
      <c r="F12" s="68"/>
      <c r="G12" s="67">
        <v>700000</v>
      </c>
      <c r="H12" s="69" t="s">
        <v>275</v>
      </c>
      <c r="I12" s="66" t="s">
        <v>328</v>
      </c>
      <c r="J12" s="70" t="s">
        <v>323</v>
      </c>
    </row>
    <row r="13" spans="1:10" s="27" customFormat="1" ht="84.95" customHeight="1" x14ac:dyDescent="0.2">
      <c r="A13" s="48">
        <v>9</v>
      </c>
      <c r="B13" s="66" t="s">
        <v>1065</v>
      </c>
      <c r="C13" s="72" t="s">
        <v>217</v>
      </c>
      <c r="D13" s="66" t="s">
        <v>1066</v>
      </c>
      <c r="E13" s="102">
        <v>400000</v>
      </c>
      <c r="F13" s="67">
        <v>400000</v>
      </c>
      <c r="G13" s="67">
        <v>400000</v>
      </c>
      <c r="H13" s="71" t="s">
        <v>279</v>
      </c>
      <c r="I13" s="66" t="s">
        <v>328</v>
      </c>
      <c r="J13" s="74" t="s">
        <v>323</v>
      </c>
    </row>
    <row r="14" spans="1:10" x14ac:dyDescent="0.35">
      <c r="E14" s="53">
        <f>SUM(E5:E13)</f>
        <v>2640000</v>
      </c>
      <c r="F14" s="53">
        <f t="shared" ref="F14:G14" si="0">SUM(F5:F13)</f>
        <v>1400000</v>
      </c>
      <c r="G14" s="53">
        <f t="shared" si="0"/>
        <v>2920000</v>
      </c>
    </row>
  </sheetData>
  <mergeCells count="9">
    <mergeCell ref="A1:J1"/>
    <mergeCell ref="A3:A4"/>
    <mergeCell ref="B3:B4"/>
    <mergeCell ref="C3:C4"/>
    <mergeCell ref="D3:D4"/>
    <mergeCell ref="E3:G3"/>
    <mergeCell ref="I3:I4"/>
    <mergeCell ref="J3:J4"/>
    <mergeCell ref="A2:J2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Footer xml:space="preserve">&amp;R&amp;"TH SarabunPSK,ธรรมดา"&amp;16หน้า| &amp;"TH SarabunPSK,ตัวหนา"&amp;P+12&amp;
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J22"/>
  <sheetViews>
    <sheetView topLeftCell="A21" zoomScaleSheetLayoutView="100" workbookViewId="0">
      <selection activeCell="G27" sqref="G27"/>
    </sheetView>
  </sheetViews>
  <sheetFormatPr defaultRowHeight="21" x14ac:dyDescent="0.35"/>
  <cols>
    <col min="1" max="1" width="4.7109375" style="52" customWidth="1"/>
    <col min="2" max="2" width="22.85546875" style="6" customWidth="1"/>
    <col min="3" max="3" width="17.140625" style="6" customWidth="1"/>
    <col min="4" max="4" width="14.28515625" style="6" customWidth="1"/>
    <col min="5" max="5" width="11.5703125" style="53" customWidth="1"/>
    <col min="6" max="7" width="12.28515625" style="6" customWidth="1"/>
    <col min="8" max="9" width="15.7109375" style="6" customWidth="1"/>
    <col min="10" max="10" width="14.140625" style="6" customWidth="1"/>
  </cols>
  <sheetData>
    <row r="1" spans="1:10" ht="30" customHeight="1" x14ac:dyDescent="0.35">
      <c r="A1" s="4" t="s">
        <v>340</v>
      </c>
      <c r="B1" s="4"/>
      <c r="C1" s="4"/>
      <c r="D1" s="4"/>
      <c r="E1" s="4"/>
      <c r="F1" s="9"/>
      <c r="G1" s="9"/>
      <c r="H1" s="9"/>
      <c r="I1" s="4"/>
      <c r="J1" s="4"/>
    </row>
    <row r="2" spans="1:10" ht="30" customHeight="1" x14ac:dyDescent="0.2">
      <c r="A2" s="167" t="s">
        <v>347</v>
      </c>
      <c r="B2" s="167"/>
      <c r="C2" s="167"/>
      <c r="D2" s="167"/>
      <c r="E2" s="167"/>
      <c r="F2" s="167"/>
      <c r="G2" s="167"/>
      <c r="H2" s="167"/>
      <c r="I2" s="167"/>
      <c r="J2" s="167"/>
    </row>
    <row r="3" spans="1:10" ht="30" customHeight="1" x14ac:dyDescent="0.35">
      <c r="A3" s="5" t="s">
        <v>350</v>
      </c>
      <c r="B3" s="65"/>
      <c r="C3" s="65"/>
      <c r="D3" s="65"/>
      <c r="E3" s="65"/>
      <c r="F3" s="65"/>
      <c r="G3" s="65"/>
      <c r="H3" s="65"/>
      <c r="I3" s="65"/>
      <c r="J3" s="65"/>
    </row>
    <row r="4" spans="1:10" ht="30" customHeight="1" x14ac:dyDescent="0.2">
      <c r="A4" s="156" t="s">
        <v>331</v>
      </c>
      <c r="B4" s="156" t="s">
        <v>332</v>
      </c>
      <c r="C4" s="156" t="s">
        <v>333</v>
      </c>
      <c r="D4" s="157" t="s">
        <v>334</v>
      </c>
      <c r="E4" s="156" t="s">
        <v>335</v>
      </c>
      <c r="F4" s="156"/>
      <c r="G4" s="156"/>
      <c r="H4" s="62" t="s">
        <v>400</v>
      </c>
      <c r="I4" s="156" t="s">
        <v>336</v>
      </c>
      <c r="J4" s="156" t="s">
        <v>337</v>
      </c>
    </row>
    <row r="5" spans="1:10" ht="30" customHeight="1" x14ac:dyDescent="0.2">
      <c r="A5" s="156"/>
      <c r="B5" s="156"/>
      <c r="C5" s="156"/>
      <c r="D5" s="158"/>
      <c r="E5" s="60">
        <v>2560</v>
      </c>
      <c r="F5" s="60">
        <v>2561</v>
      </c>
      <c r="G5" s="60">
        <v>2562</v>
      </c>
      <c r="H5" s="63" t="s">
        <v>167</v>
      </c>
      <c r="I5" s="156"/>
      <c r="J5" s="156"/>
    </row>
    <row r="6" spans="1:10" s="27" customFormat="1" ht="84.95" customHeight="1" x14ac:dyDescent="0.2">
      <c r="A6" s="48">
        <v>1</v>
      </c>
      <c r="B6" s="66" t="s">
        <v>967</v>
      </c>
      <c r="C6" s="66" t="s">
        <v>304</v>
      </c>
      <c r="D6" s="66" t="s">
        <v>968</v>
      </c>
      <c r="E6" s="67"/>
      <c r="F6" s="67"/>
      <c r="G6" s="67">
        <v>250000</v>
      </c>
      <c r="H6" s="71" t="s">
        <v>281</v>
      </c>
      <c r="I6" s="66" t="s">
        <v>305</v>
      </c>
      <c r="J6" s="74" t="s">
        <v>323</v>
      </c>
    </row>
    <row r="7" spans="1:10" ht="84.95" customHeight="1" x14ac:dyDescent="0.2">
      <c r="A7" s="48">
        <v>2</v>
      </c>
      <c r="B7" s="66" t="s">
        <v>969</v>
      </c>
      <c r="C7" s="66" t="s">
        <v>304</v>
      </c>
      <c r="D7" s="66" t="s">
        <v>600</v>
      </c>
      <c r="E7" s="67"/>
      <c r="F7" s="67"/>
      <c r="G7" s="67">
        <v>25000</v>
      </c>
      <c r="H7" s="71" t="s">
        <v>281</v>
      </c>
      <c r="I7" s="66" t="s">
        <v>305</v>
      </c>
      <c r="J7" s="74" t="s">
        <v>323</v>
      </c>
    </row>
    <row r="8" spans="1:10" ht="84.95" customHeight="1" x14ac:dyDescent="0.2">
      <c r="A8" s="48">
        <v>3</v>
      </c>
      <c r="B8" s="66" t="s">
        <v>970</v>
      </c>
      <c r="C8" s="66" t="s">
        <v>304</v>
      </c>
      <c r="D8" s="66" t="s">
        <v>600</v>
      </c>
      <c r="E8" s="67"/>
      <c r="F8" s="67"/>
      <c r="G8" s="67">
        <v>25000</v>
      </c>
      <c r="H8" s="71" t="s">
        <v>281</v>
      </c>
      <c r="I8" s="66" t="s">
        <v>305</v>
      </c>
      <c r="J8" s="74" t="s">
        <v>323</v>
      </c>
    </row>
    <row r="9" spans="1:10" s="27" customFormat="1" ht="84.95" customHeight="1" x14ac:dyDescent="0.2">
      <c r="A9" s="48">
        <v>4</v>
      </c>
      <c r="B9" s="66" t="s">
        <v>971</v>
      </c>
      <c r="C9" s="66" t="s">
        <v>304</v>
      </c>
      <c r="D9" s="66" t="s">
        <v>600</v>
      </c>
      <c r="E9" s="67"/>
      <c r="F9" s="67"/>
      <c r="G9" s="67">
        <v>25000</v>
      </c>
      <c r="H9" s="71" t="s">
        <v>281</v>
      </c>
      <c r="I9" s="66" t="s">
        <v>305</v>
      </c>
      <c r="J9" s="74" t="s">
        <v>323</v>
      </c>
    </row>
    <row r="10" spans="1:10" s="27" customFormat="1" ht="84.95" customHeight="1" x14ac:dyDescent="0.2">
      <c r="A10" s="48">
        <v>5</v>
      </c>
      <c r="B10" s="66" t="s">
        <v>972</v>
      </c>
      <c r="C10" s="66" t="s">
        <v>304</v>
      </c>
      <c r="D10" s="66" t="s">
        <v>600</v>
      </c>
      <c r="E10" s="67"/>
      <c r="F10" s="67"/>
      <c r="G10" s="67">
        <v>25000</v>
      </c>
      <c r="H10" s="71" t="s">
        <v>281</v>
      </c>
      <c r="I10" s="66" t="s">
        <v>305</v>
      </c>
      <c r="J10" s="74" t="s">
        <v>323</v>
      </c>
    </row>
    <row r="11" spans="1:10" ht="84.95" customHeight="1" x14ac:dyDescent="0.2">
      <c r="A11" s="48">
        <v>6</v>
      </c>
      <c r="B11" s="66" t="s">
        <v>973</v>
      </c>
      <c r="C11" s="66" t="s">
        <v>304</v>
      </c>
      <c r="D11" s="66" t="s">
        <v>600</v>
      </c>
      <c r="E11" s="67"/>
      <c r="F11" s="67"/>
      <c r="G11" s="67">
        <v>25000</v>
      </c>
      <c r="H11" s="71" t="s">
        <v>281</v>
      </c>
      <c r="I11" s="66" t="s">
        <v>305</v>
      </c>
      <c r="J11" s="74" t="s">
        <v>323</v>
      </c>
    </row>
    <row r="12" spans="1:10" ht="84.95" customHeight="1" x14ac:dyDescent="0.2">
      <c r="A12" s="48">
        <v>7</v>
      </c>
      <c r="B12" s="66" t="s">
        <v>974</v>
      </c>
      <c r="C12" s="66" t="s">
        <v>304</v>
      </c>
      <c r="D12" s="66" t="s">
        <v>600</v>
      </c>
      <c r="E12" s="67"/>
      <c r="F12" s="67"/>
      <c r="G12" s="67">
        <v>25000</v>
      </c>
      <c r="H12" s="71" t="s">
        <v>281</v>
      </c>
      <c r="I12" s="66" t="s">
        <v>305</v>
      </c>
      <c r="J12" s="74" t="s">
        <v>323</v>
      </c>
    </row>
    <row r="13" spans="1:10" ht="84.95" customHeight="1" x14ac:dyDescent="0.2">
      <c r="A13" s="48">
        <v>8</v>
      </c>
      <c r="B13" s="66" t="s">
        <v>226</v>
      </c>
      <c r="C13" s="66" t="s">
        <v>304</v>
      </c>
      <c r="D13" s="66" t="s">
        <v>600</v>
      </c>
      <c r="E13" s="67"/>
      <c r="F13" s="67">
        <v>25000</v>
      </c>
      <c r="G13" s="67"/>
      <c r="H13" s="71" t="s">
        <v>281</v>
      </c>
      <c r="I13" s="66" t="s">
        <v>305</v>
      </c>
      <c r="J13" s="74" t="s">
        <v>323</v>
      </c>
    </row>
    <row r="14" spans="1:10" s="27" customFormat="1" ht="84.95" customHeight="1" x14ac:dyDescent="0.2">
      <c r="A14" s="48">
        <v>9</v>
      </c>
      <c r="B14" s="66" t="s">
        <v>228</v>
      </c>
      <c r="C14" s="66" t="s">
        <v>304</v>
      </c>
      <c r="D14" s="66" t="s">
        <v>600</v>
      </c>
      <c r="E14" s="67"/>
      <c r="F14" s="67">
        <v>25000</v>
      </c>
      <c r="G14" s="67"/>
      <c r="H14" s="71" t="s">
        <v>281</v>
      </c>
      <c r="I14" s="66" t="s">
        <v>305</v>
      </c>
      <c r="J14" s="74" t="s">
        <v>323</v>
      </c>
    </row>
    <row r="15" spans="1:10" s="27" customFormat="1" ht="84.95" customHeight="1" x14ac:dyDescent="0.2">
      <c r="A15" s="48">
        <v>10</v>
      </c>
      <c r="B15" s="66" t="s">
        <v>227</v>
      </c>
      <c r="C15" s="66" t="s">
        <v>304</v>
      </c>
      <c r="D15" s="66" t="s">
        <v>600</v>
      </c>
      <c r="E15" s="67"/>
      <c r="F15" s="67">
        <v>25000</v>
      </c>
      <c r="G15" s="67"/>
      <c r="H15" s="71" t="s">
        <v>281</v>
      </c>
      <c r="I15" s="66" t="s">
        <v>305</v>
      </c>
      <c r="J15" s="74" t="s">
        <v>323</v>
      </c>
    </row>
    <row r="16" spans="1:10" ht="84.95" customHeight="1" x14ac:dyDescent="0.2">
      <c r="A16" s="48">
        <v>11</v>
      </c>
      <c r="B16" s="66" t="s">
        <v>975</v>
      </c>
      <c r="C16" s="66" t="s">
        <v>304</v>
      </c>
      <c r="D16" s="66" t="s">
        <v>600</v>
      </c>
      <c r="E16" s="67"/>
      <c r="F16" s="67"/>
      <c r="G16" s="67">
        <v>25000</v>
      </c>
      <c r="H16" s="71" t="s">
        <v>281</v>
      </c>
      <c r="I16" s="66" t="s">
        <v>305</v>
      </c>
      <c r="J16" s="74" t="s">
        <v>323</v>
      </c>
    </row>
    <row r="17" spans="1:10" ht="84.95" customHeight="1" x14ac:dyDescent="0.2">
      <c r="A17" s="48">
        <v>12</v>
      </c>
      <c r="B17" s="66" t="s">
        <v>976</v>
      </c>
      <c r="C17" s="66" t="s">
        <v>304</v>
      </c>
      <c r="D17" s="66" t="s">
        <v>600</v>
      </c>
      <c r="E17" s="67"/>
      <c r="F17" s="67"/>
      <c r="G17" s="67">
        <v>25000</v>
      </c>
      <c r="H17" s="71" t="s">
        <v>281</v>
      </c>
      <c r="I17" s="66" t="s">
        <v>305</v>
      </c>
      <c r="J17" s="74" t="s">
        <v>323</v>
      </c>
    </row>
    <row r="18" spans="1:10" s="27" customFormat="1" ht="84.95" customHeight="1" x14ac:dyDescent="0.2">
      <c r="A18" s="48">
        <v>13</v>
      </c>
      <c r="B18" s="66" t="s">
        <v>977</v>
      </c>
      <c r="C18" s="66" t="s">
        <v>304</v>
      </c>
      <c r="D18" s="66" t="s">
        <v>600</v>
      </c>
      <c r="E18" s="67"/>
      <c r="F18" s="67"/>
      <c r="G18" s="67">
        <v>25000</v>
      </c>
      <c r="H18" s="71" t="s">
        <v>281</v>
      </c>
      <c r="I18" s="66" t="s">
        <v>305</v>
      </c>
      <c r="J18" s="74" t="s">
        <v>323</v>
      </c>
    </row>
    <row r="19" spans="1:10" ht="84.95" customHeight="1" x14ac:dyDescent="0.2">
      <c r="A19" s="48">
        <v>14</v>
      </c>
      <c r="B19" s="66" t="s">
        <v>291</v>
      </c>
      <c r="C19" s="66" t="s">
        <v>304</v>
      </c>
      <c r="D19" s="66" t="s">
        <v>150</v>
      </c>
      <c r="E19" s="67">
        <v>100000</v>
      </c>
      <c r="F19" s="67">
        <v>100000</v>
      </c>
      <c r="G19" s="67">
        <v>100000</v>
      </c>
      <c r="H19" s="71" t="s">
        <v>281</v>
      </c>
      <c r="I19" s="66" t="s">
        <v>305</v>
      </c>
      <c r="J19" s="70" t="s">
        <v>323</v>
      </c>
    </row>
    <row r="20" spans="1:10" ht="106.5" customHeight="1" x14ac:dyDescent="0.2">
      <c r="A20" s="48">
        <v>15</v>
      </c>
      <c r="B20" s="66" t="s">
        <v>1071</v>
      </c>
      <c r="C20" s="66" t="s">
        <v>304</v>
      </c>
      <c r="D20" s="66" t="s">
        <v>150</v>
      </c>
      <c r="E20" s="67">
        <v>100000</v>
      </c>
      <c r="F20" s="67">
        <v>100000</v>
      </c>
      <c r="G20" s="67">
        <v>100000</v>
      </c>
      <c r="H20" s="71" t="s">
        <v>281</v>
      </c>
      <c r="I20" s="66" t="s">
        <v>305</v>
      </c>
      <c r="J20" s="70" t="s">
        <v>323</v>
      </c>
    </row>
    <row r="21" spans="1:10" ht="63.75" customHeight="1" x14ac:dyDescent="0.2">
      <c r="A21" s="48">
        <v>16</v>
      </c>
      <c r="B21" s="66" t="s">
        <v>1072</v>
      </c>
      <c r="C21" s="66" t="s">
        <v>304</v>
      </c>
      <c r="D21" s="66" t="s">
        <v>1036</v>
      </c>
      <c r="E21" s="67">
        <v>300000</v>
      </c>
      <c r="F21" s="67">
        <v>300000</v>
      </c>
      <c r="G21" s="67">
        <v>300000</v>
      </c>
      <c r="H21" s="71" t="s">
        <v>1081</v>
      </c>
      <c r="I21" s="66" t="s">
        <v>1082</v>
      </c>
      <c r="J21" s="70" t="s">
        <v>1083</v>
      </c>
    </row>
    <row r="22" spans="1:10" x14ac:dyDescent="0.35">
      <c r="E22" s="53">
        <f>SUM(E6:E21)</f>
        <v>500000</v>
      </c>
      <c r="F22" s="53">
        <f t="shared" ref="F22:G22" si="0">SUM(F6:F21)</f>
        <v>575000</v>
      </c>
      <c r="G22" s="53">
        <f t="shared" si="0"/>
        <v>975000</v>
      </c>
    </row>
  </sheetData>
  <mergeCells count="8">
    <mergeCell ref="A2:J2"/>
    <mergeCell ref="A4:A5"/>
    <mergeCell ref="B4:B5"/>
    <mergeCell ref="C4:C5"/>
    <mergeCell ref="D4:D5"/>
    <mergeCell ref="E4:G4"/>
    <mergeCell ref="I4:I5"/>
    <mergeCell ref="J4:J5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Footer xml:space="preserve">&amp;R&amp;"TH SarabunPSK,ธรรมดา"&amp;16หน้า| &amp;"TH SarabunPSK,ตัวหนา"&amp;P+12&amp;
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L15"/>
  <sheetViews>
    <sheetView view="pageLayout" topLeftCell="A4" zoomScaleSheetLayoutView="100" workbookViewId="0">
      <selection activeCell="F9" sqref="F9"/>
    </sheetView>
  </sheetViews>
  <sheetFormatPr defaultRowHeight="21" x14ac:dyDescent="0.35"/>
  <cols>
    <col min="1" max="1" width="4.7109375" style="52" customWidth="1"/>
    <col min="2" max="2" width="22.85546875" style="6" customWidth="1"/>
    <col min="3" max="3" width="17.140625" style="6" customWidth="1"/>
    <col min="4" max="4" width="14.28515625" style="6" customWidth="1"/>
    <col min="5" max="5" width="11.5703125" style="53" customWidth="1"/>
    <col min="6" max="7" width="12.28515625" style="6" customWidth="1"/>
    <col min="8" max="9" width="15.7109375" style="6" customWidth="1"/>
    <col min="10" max="10" width="14.140625" style="6" customWidth="1"/>
  </cols>
  <sheetData>
    <row r="1" spans="1:12" s="7" customFormat="1" ht="30" customHeight="1" x14ac:dyDescent="0.35">
      <c r="A1" s="4" t="s">
        <v>340</v>
      </c>
      <c r="B1" s="4"/>
      <c r="C1" s="4"/>
      <c r="D1" s="4"/>
      <c r="E1" s="4"/>
      <c r="F1" s="4"/>
      <c r="G1" s="4"/>
      <c r="H1" s="4"/>
      <c r="I1" s="4"/>
      <c r="J1" s="4"/>
    </row>
    <row r="2" spans="1:12" s="7" customFormat="1" ht="30" customHeight="1" x14ac:dyDescent="0.3">
      <c r="A2" s="167" t="s">
        <v>347</v>
      </c>
      <c r="B2" s="167"/>
      <c r="C2" s="167"/>
      <c r="D2" s="167"/>
      <c r="E2" s="167"/>
      <c r="F2" s="167"/>
      <c r="G2" s="167"/>
      <c r="H2" s="167"/>
      <c r="I2" s="167"/>
      <c r="J2" s="167"/>
    </row>
    <row r="3" spans="1:12" s="7" customFormat="1" ht="30" customHeight="1" x14ac:dyDescent="0.35">
      <c r="A3" s="5" t="s">
        <v>399</v>
      </c>
      <c r="B3" s="65"/>
      <c r="C3" s="65"/>
      <c r="D3" s="65"/>
      <c r="E3" s="65"/>
      <c r="F3" s="65"/>
      <c r="G3" s="65"/>
      <c r="H3" s="65"/>
      <c r="I3" s="65"/>
      <c r="J3" s="65"/>
    </row>
    <row r="4" spans="1:12" s="1" customFormat="1" ht="30" customHeight="1" x14ac:dyDescent="0.3">
      <c r="A4" s="156" t="s">
        <v>331</v>
      </c>
      <c r="B4" s="156" t="s">
        <v>332</v>
      </c>
      <c r="C4" s="156" t="s">
        <v>333</v>
      </c>
      <c r="D4" s="156" t="s">
        <v>334</v>
      </c>
      <c r="E4" s="156" t="s">
        <v>335</v>
      </c>
      <c r="F4" s="156"/>
      <c r="G4" s="156"/>
      <c r="H4" s="62" t="s">
        <v>400</v>
      </c>
      <c r="I4" s="156" t="s">
        <v>336</v>
      </c>
      <c r="J4" s="156" t="s">
        <v>337</v>
      </c>
      <c r="K4" s="2"/>
      <c r="L4" s="2"/>
    </row>
    <row r="5" spans="1:12" s="1" customFormat="1" ht="30" customHeight="1" x14ac:dyDescent="0.3">
      <c r="A5" s="157"/>
      <c r="B5" s="157"/>
      <c r="C5" s="157"/>
      <c r="D5" s="157"/>
      <c r="E5" s="60">
        <v>2560</v>
      </c>
      <c r="F5" s="60">
        <v>2561</v>
      </c>
      <c r="G5" s="60">
        <v>2562</v>
      </c>
      <c r="H5" s="63" t="s">
        <v>167</v>
      </c>
      <c r="I5" s="157"/>
      <c r="J5" s="157"/>
      <c r="K5" s="2"/>
      <c r="L5" s="2"/>
    </row>
    <row r="6" spans="1:12" s="8" customFormat="1" ht="69.95" customHeight="1" x14ac:dyDescent="0.35">
      <c r="A6" s="48">
        <v>1</v>
      </c>
      <c r="B6" s="49" t="s">
        <v>292</v>
      </c>
      <c r="C6" s="49" t="s">
        <v>678</v>
      </c>
      <c r="D6" s="49" t="s">
        <v>324</v>
      </c>
      <c r="E6" s="100"/>
      <c r="F6" s="24"/>
      <c r="G6" s="24">
        <v>200000</v>
      </c>
      <c r="H6" s="24" t="s">
        <v>282</v>
      </c>
      <c r="I6" s="49" t="s">
        <v>679</v>
      </c>
      <c r="J6" s="48" t="s">
        <v>323</v>
      </c>
    </row>
    <row r="7" spans="1:12" ht="37.5" customHeight="1" x14ac:dyDescent="0.35"/>
    <row r="8" spans="1:12" ht="37.5" customHeight="1" x14ac:dyDescent="0.35"/>
    <row r="9" spans="1:12" ht="37.5" customHeight="1" x14ac:dyDescent="0.35"/>
    <row r="10" spans="1:12" ht="19.5" customHeight="1" x14ac:dyDescent="0.35"/>
    <row r="11" spans="1:12" ht="99.75" customHeight="1" x14ac:dyDescent="0.35"/>
    <row r="12" spans="1:12" ht="37.5" customHeight="1" x14ac:dyDescent="0.35"/>
    <row r="13" spans="1:12" ht="37.5" customHeight="1" x14ac:dyDescent="0.35"/>
    <row r="14" spans="1:12" ht="37.5" customHeight="1" x14ac:dyDescent="0.35"/>
    <row r="15" spans="1:12" ht="37.5" customHeight="1" x14ac:dyDescent="0.35"/>
  </sheetData>
  <mergeCells count="8">
    <mergeCell ref="A2:J2"/>
    <mergeCell ref="E4:G4"/>
    <mergeCell ref="I4:I5"/>
    <mergeCell ref="J4:J5"/>
    <mergeCell ref="A4:A5"/>
    <mergeCell ref="B4:B5"/>
    <mergeCell ref="C4:C5"/>
    <mergeCell ref="D4:D5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Footer xml:space="preserve">&amp;R&amp;"TH SarabunPSK,ธรรมดา"&amp;16หน้า| &amp;"TH SarabunPSK,ตัวหนา"&amp;P+12&amp;
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J25"/>
  <sheetViews>
    <sheetView topLeftCell="A17" zoomScaleSheetLayoutView="100" workbookViewId="0">
      <selection activeCell="I24" sqref="I24"/>
    </sheetView>
  </sheetViews>
  <sheetFormatPr defaultRowHeight="21" x14ac:dyDescent="0.35"/>
  <cols>
    <col min="1" max="1" width="4.7109375" style="52" customWidth="1"/>
    <col min="2" max="2" width="22.85546875" style="6" customWidth="1"/>
    <col min="3" max="3" width="17.140625" style="6" customWidth="1"/>
    <col min="4" max="4" width="14.28515625" style="6" customWidth="1"/>
    <col min="5" max="5" width="11.5703125" style="53" customWidth="1"/>
    <col min="6" max="7" width="12.28515625" style="6" customWidth="1"/>
    <col min="8" max="9" width="15.7109375" style="6" customWidth="1"/>
    <col min="10" max="10" width="14.140625" style="6" customWidth="1"/>
  </cols>
  <sheetData>
    <row r="1" spans="1:10" s="27" customFormat="1" ht="30" customHeight="1" x14ac:dyDescent="0.35">
      <c r="A1" s="28" t="s">
        <v>219</v>
      </c>
      <c r="B1" s="28"/>
      <c r="C1" s="61"/>
      <c r="D1" s="61"/>
      <c r="E1" s="61"/>
      <c r="F1" s="61"/>
      <c r="G1" s="61"/>
      <c r="H1" s="61"/>
      <c r="I1" s="61"/>
      <c r="J1" s="61"/>
    </row>
    <row r="2" spans="1:10" s="27" customFormat="1" ht="30" customHeight="1" x14ac:dyDescent="0.35">
      <c r="A2" s="29" t="s">
        <v>218</v>
      </c>
      <c r="B2" s="28"/>
      <c r="C2" s="61"/>
      <c r="D2" s="61"/>
      <c r="E2" s="61"/>
      <c r="F2" s="61"/>
      <c r="G2" s="61"/>
      <c r="H2" s="61"/>
      <c r="I2" s="61"/>
      <c r="J2" s="61"/>
    </row>
    <row r="3" spans="1:10" s="47" customFormat="1" ht="30" customHeight="1" x14ac:dyDescent="0.35">
      <c r="A3" s="28" t="s">
        <v>340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s="47" customFormat="1" ht="30" customHeight="1" x14ac:dyDescent="0.2">
      <c r="A4" s="167" t="s">
        <v>402</v>
      </c>
      <c r="B4" s="167"/>
      <c r="C4" s="167"/>
      <c r="D4" s="167"/>
      <c r="E4" s="167"/>
      <c r="F4" s="167"/>
      <c r="G4" s="167"/>
      <c r="H4" s="167"/>
      <c r="I4" s="167"/>
      <c r="J4" s="167"/>
    </row>
    <row r="5" spans="1:10" s="47" customFormat="1" ht="22.5" customHeight="1" x14ac:dyDescent="0.35">
      <c r="A5" s="30" t="s">
        <v>401</v>
      </c>
      <c r="B5" s="61"/>
      <c r="C5" s="61"/>
      <c r="D5" s="61"/>
      <c r="E5" s="61"/>
      <c r="F5" s="61"/>
      <c r="G5" s="61"/>
      <c r="H5" s="61"/>
      <c r="I5" s="61"/>
      <c r="J5" s="61"/>
    </row>
    <row r="6" spans="1:10" s="47" customFormat="1" ht="30" customHeight="1" x14ac:dyDescent="0.2">
      <c r="A6" s="156" t="s">
        <v>331</v>
      </c>
      <c r="B6" s="156" t="s">
        <v>332</v>
      </c>
      <c r="C6" s="156" t="s">
        <v>333</v>
      </c>
      <c r="D6" s="157" t="s">
        <v>334</v>
      </c>
      <c r="E6" s="156" t="s">
        <v>335</v>
      </c>
      <c r="F6" s="156"/>
      <c r="G6" s="156"/>
      <c r="H6" s="62" t="s">
        <v>400</v>
      </c>
      <c r="I6" s="156" t="s">
        <v>336</v>
      </c>
      <c r="J6" s="156" t="s">
        <v>337</v>
      </c>
    </row>
    <row r="7" spans="1:10" s="47" customFormat="1" ht="30" customHeight="1" x14ac:dyDescent="0.2">
      <c r="A7" s="156"/>
      <c r="B7" s="156"/>
      <c r="C7" s="156"/>
      <c r="D7" s="158"/>
      <c r="E7" s="60">
        <v>2560</v>
      </c>
      <c r="F7" s="60">
        <v>2561</v>
      </c>
      <c r="G7" s="60">
        <v>2562</v>
      </c>
      <c r="H7" s="63" t="s">
        <v>167</v>
      </c>
      <c r="I7" s="156"/>
      <c r="J7" s="156"/>
    </row>
    <row r="8" spans="1:10" s="27" customFormat="1" ht="84.95" customHeight="1" x14ac:dyDescent="0.2">
      <c r="A8" s="48">
        <v>1</v>
      </c>
      <c r="B8" s="66" t="s">
        <v>978</v>
      </c>
      <c r="C8" s="66" t="s">
        <v>311</v>
      </c>
      <c r="D8" s="72" t="s">
        <v>163</v>
      </c>
      <c r="E8" s="102"/>
      <c r="F8" s="67"/>
      <c r="G8" s="67">
        <v>600000</v>
      </c>
      <c r="H8" s="87" t="s">
        <v>283</v>
      </c>
      <c r="I8" s="66" t="s">
        <v>677</v>
      </c>
      <c r="J8" s="74" t="s">
        <v>323</v>
      </c>
    </row>
    <row r="9" spans="1:10" s="27" customFormat="1" ht="64.5" customHeight="1" x14ac:dyDescent="0.2">
      <c r="A9" s="48">
        <v>2</v>
      </c>
      <c r="B9" s="66" t="s">
        <v>979</v>
      </c>
      <c r="C9" s="66" t="s">
        <v>311</v>
      </c>
      <c r="D9" s="72" t="s">
        <v>163</v>
      </c>
      <c r="E9" s="102"/>
      <c r="F9" s="67"/>
      <c r="G9" s="67">
        <v>60000</v>
      </c>
      <c r="H9" s="87" t="s">
        <v>283</v>
      </c>
      <c r="I9" s="66" t="s">
        <v>677</v>
      </c>
      <c r="J9" s="74" t="s">
        <v>323</v>
      </c>
    </row>
    <row r="10" spans="1:10" s="27" customFormat="1" ht="64.5" customHeight="1" x14ac:dyDescent="0.3">
      <c r="A10" s="48">
        <v>3</v>
      </c>
      <c r="B10" s="66" t="s">
        <v>980</v>
      </c>
      <c r="C10" s="66" t="s">
        <v>311</v>
      </c>
      <c r="D10" s="72" t="s">
        <v>163</v>
      </c>
      <c r="E10" s="103"/>
      <c r="F10" s="67"/>
      <c r="G10" s="67">
        <v>600000</v>
      </c>
      <c r="H10" s="87" t="s">
        <v>283</v>
      </c>
      <c r="I10" s="66" t="s">
        <v>677</v>
      </c>
      <c r="J10" s="74" t="s">
        <v>323</v>
      </c>
    </row>
    <row r="11" spans="1:10" s="27" customFormat="1" ht="66" customHeight="1" x14ac:dyDescent="0.2">
      <c r="A11" s="48">
        <v>4</v>
      </c>
      <c r="B11" s="66" t="s">
        <v>981</v>
      </c>
      <c r="C11" s="66" t="s">
        <v>311</v>
      </c>
      <c r="D11" s="72" t="s">
        <v>163</v>
      </c>
      <c r="E11" s="67">
        <v>430000</v>
      </c>
      <c r="F11" s="67"/>
      <c r="G11" s="67"/>
      <c r="H11" s="87" t="s">
        <v>283</v>
      </c>
      <c r="I11" s="66" t="s">
        <v>677</v>
      </c>
      <c r="J11" s="74" t="s">
        <v>323</v>
      </c>
    </row>
    <row r="12" spans="1:10" s="27" customFormat="1" ht="63" customHeight="1" x14ac:dyDescent="0.2">
      <c r="A12" s="48">
        <v>5</v>
      </c>
      <c r="B12" s="66" t="s">
        <v>982</v>
      </c>
      <c r="C12" s="66" t="s">
        <v>311</v>
      </c>
      <c r="D12" s="72" t="s">
        <v>983</v>
      </c>
      <c r="E12" s="67">
        <v>800000</v>
      </c>
      <c r="F12" s="67"/>
      <c r="G12" s="67"/>
      <c r="H12" s="73" t="s">
        <v>283</v>
      </c>
      <c r="I12" s="66" t="s">
        <v>677</v>
      </c>
      <c r="J12" s="74" t="s">
        <v>323</v>
      </c>
    </row>
    <row r="13" spans="1:10" s="27" customFormat="1" ht="66" customHeight="1" x14ac:dyDescent="0.2">
      <c r="A13" s="48">
        <v>6</v>
      </c>
      <c r="B13" s="66" t="s">
        <v>984</v>
      </c>
      <c r="C13" s="66" t="s">
        <v>311</v>
      </c>
      <c r="D13" s="72" t="s">
        <v>163</v>
      </c>
      <c r="E13" s="102">
        <v>600000</v>
      </c>
      <c r="F13" s="67"/>
      <c r="G13" s="67"/>
      <c r="H13" s="87" t="s">
        <v>283</v>
      </c>
      <c r="I13" s="66" t="s">
        <v>677</v>
      </c>
      <c r="J13" s="74" t="s">
        <v>323</v>
      </c>
    </row>
    <row r="14" spans="1:10" s="27" customFormat="1" ht="65.25" customHeight="1" x14ac:dyDescent="0.2">
      <c r="A14" s="48">
        <v>7</v>
      </c>
      <c r="B14" s="66" t="s">
        <v>985</v>
      </c>
      <c r="C14" s="66" t="s">
        <v>311</v>
      </c>
      <c r="D14" s="72" t="s">
        <v>163</v>
      </c>
      <c r="E14" s="102">
        <v>60000</v>
      </c>
      <c r="F14" s="67"/>
      <c r="G14" s="67"/>
      <c r="H14" s="87" t="s">
        <v>283</v>
      </c>
      <c r="I14" s="66" t="s">
        <v>677</v>
      </c>
      <c r="J14" s="74" t="s">
        <v>323</v>
      </c>
    </row>
    <row r="15" spans="1:10" s="27" customFormat="1" ht="64.5" customHeight="1" x14ac:dyDescent="0.2">
      <c r="A15" s="48">
        <v>8</v>
      </c>
      <c r="B15" s="66" t="s">
        <v>986</v>
      </c>
      <c r="C15" s="66" t="s">
        <v>311</v>
      </c>
      <c r="D15" s="72" t="s">
        <v>163</v>
      </c>
      <c r="E15" s="67"/>
      <c r="F15" s="67">
        <v>600000</v>
      </c>
      <c r="G15" s="67"/>
      <c r="H15" s="87" t="s">
        <v>283</v>
      </c>
      <c r="I15" s="66" t="s">
        <v>677</v>
      </c>
      <c r="J15" s="74" t="s">
        <v>323</v>
      </c>
    </row>
    <row r="16" spans="1:10" s="27" customFormat="1" ht="63" customHeight="1" x14ac:dyDescent="0.2">
      <c r="A16" s="48">
        <v>9</v>
      </c>
      <c r="B16" s="66" t="s">
        <v>987</v>
      </c>
      <c r="C16" s="66" t="s">
        <v>311</v>
      </c>
      <c r="D16" s="72" t="s">
        <v>163</v>
      </c>
      <c r="E16" s="102"/>
      <c r="F16" s="67"/>
      <c r="G16" s="67">
        <v>600000</v>
      </c>
      <c r="H16" s="87" t="s">
        <v>283</v>
      </c>
      <c r="I16" s="66" t="s">
        <v>677</v>
      </c>
      <c r="J16" s="74" t="s">
        <v>323</v>
      </c>
    </row>
    <row r="17" spans="1:10" s="46" customFormat="1" ht="61.5" customHeight="1" x14ac:dyDescent="0.2">
      <c r="A17" s="48">
        <v>10</v>
      </c>
      <c r="B17" s="66" t="s">
        <v>1075</v>
      </c>
      <c r="C17" s="66" t="s">
        <v>311</v>
      </c>
      <c r="D17" s="72" t="s">
        <v>1076</v>
      </c>
      <c r="E17" s="67">
        <v>1000000</v>
      </c>
      <c r="F17" s="67">
        <v>1000000</v>
      </c>
      <c r="G17" s="67">
        <v>1000000</v>
      </c>
      <c r="H17" s="87" t="s">
        <v>283</v>
      </c>
      <c r="I17" s="66" t="s">
        <v>677</v>
      </c>
      <c r="J17" s="74" t="s">
        <v>323</v>
      </c>
    </row>
    <row r="18" spans="1:10" s="46" customFormat="1" ht="63.75" customHeight="1" x14ac:dyDescent="0.2">
      <c r="A18" s="48">
        <v>11</v>
      </c>
      <c r="B18" s="66" t="s">
        <v>1122</v>
      </c>
      <c r="C18" s="66" t="s">
        <v>311</v>
      </c>
      <c r="D18" s="72" t="s">
        <v>1076</v>
      </c>
      <c r="E18" s="67">
        <v>1000000</v>
      </c>
      <c r="F18" s="67">
        <v>1000000</v>
      </c>
      <c r="G18" s="67">
        <v>1000000</v>
      </c>
      <c r="H18" s="87" t="s">
        <v>283</v>
      </c>
      <c r="I18" s="66" t="s">
        <v>677</v>
      </c>
      <c r="J18" s="74" t="s">
        <v>323</v>
      </c>
    </row>
    <row r="19" spans="1:10" ht="37.5" customHeight="1" x14ac:dyDescent="0.35">
      <c r="A19" s="105"/>
      <c r="B19" s="104"/>
      <c r="C19" s="104"/>
      <c r="D19" s="104"/>
      <c r="E19" s="106">
        <f>SUM(E8:E18)</f>
        <v>3890000</v>
      </c>
      <c r="F19" s="139">
        <f>SUM(F8:F18)</f>
        <v>2600000</v>
      </c>
      <c r="G19" s="139">
        <f>SUM(G8:G18)</f>
        <v>3860000</v>
      </c>
      <c r="H19" s="104"/>
      <c r="I19" s="104"/>
      <c r="J19" s="104"/>
    </row>
    <row r="20" spans="1:10" ht="37.5" customHeight="1" x14ac:dyDescent="0.35">
      <c r="A20" s="105"/>
      <c r="B20" s="104"/>
      <c r="C20" s="104"/>
      <c r="D20" s="104"/>
      <c r="E20" s="106"/>
      <c r="F20" s="104"/>
      <c r="G20" s="104"/>
      <c r="H20" s="104"/>
      <c r="I20" s="104"/>
      <c r="J20" s="104"/>
    </row>
    <row r="21" spans="1:10" ht="37.5" customHeight="1" x14ac:dyDescent="0.35"/>
    <row r="22" spans="1:10" ht="37.5" customHeight="1" x14ac:dyDescent="0.35"/>
    <row r="23" spans="1:10" ht="37.5" customHeight="1" x14ac:dyDescent="0.35"/>
    <row r="24" spans="1:10" ht="37.5" customHeight="1" x14ac:dyDescent="0.35"/>
    <row r="25" spans="1:10" ht="37.5" customHeight="1" x14ac:dyDescent="0.35"/>
  </sheetData>
  <mergeCells count="8">
    <mergeCell ref="A4:J4"/>
    <mergeCell ref="A6:A7"/>
    <mergeCell ref="B6:B7"/>
    <mergeCell ref="C6:C7"/>
    <mergeCell ref="D6:D7"/>
    <mergeCell ref="E6:G6"/>
    <mergeCell ref="I6:I7"/>
    <mergeCell ref="J6:J7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Footer xml:space="preserve">&amp;R&amp;"TH SarabunPSK,ธรรมดา"&amp;16หน้า| &amp;"TH SarabunPSK,ตัวหนา"&amp;P+12&amp;
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L11"/>
  <sheetViews>
    <sheetView zoomScaleSheetLayoutView="100" workbookViewId="0">
      <selection activeCell="G8" sqref="G8:G11"/>
    </sheetView>
  </sheetViews>
  <sheetFormatPr defaultRowHeight="21" x14ac:dyDescent="0.35"/>
  <cols>
    <col min="1" max="1" width="4.7109375" style="52" customWidth="1"/>
    <col min="2" max="2" width="22.85546875" style="6" customWidth="1"/>
    <col min="3" max="3" width="17.140625" style="6" customWidth="1"/>
    <col min="4" max="4" width="14.28515625" style="6" customWidth="1"/>
    <col min="5" max="5" width="11.5703125" style="53" customWidth="1"/>
    <col min="6" max="7" width="12.28515625" style="6" customWidth="1"/>
    <col min="8" max="9" width="15.7109375" style="6" customWidth="1"/>
    <col min="10" max="10" width="14.140625" style="6" customWidth="1"/>
  </cols>
  <sheetData>
    <row r="1" spans="1:12" ht="30" customHeight="1" x14ac:dyDescent="0.35">
      <c r="A1" s="28" t="s">
        <v>1113</v>
      </c>
      <c r="B1" s="28"/>
      <c r="C1" s="61"/>
      <c r="D1" s="61"/>
      <c r="E1" s="61"/>
      <c r="F1" s="61"/>
      <c r="G1" s="61"/>
      <c r="H1" s="61"/>
      <c r="I1" s="61"/>
      <c r="J1" s="61"/>
      <c r="K1" s="27"/>
      <c r="L1" s="27"/>
    </row>
    <row r="2" spans="1:12" ht="30" customHeight="1" x14ac:dyDescent="0.35">
      <c r="A2" s="29" t="s">
        <v>218</v>
      </c>
      <c r="B2" s="28"/>
      <c r="C2" s="61"/>
      <c r="D2" s="61"/>
      <c r="E2" s="61"/>
      <c r="F2" s="61"/>
      <c r="G2" s="61"/>
      <c r="H2" s="61"/>
      <c r="I2" s="61"/>
      <c r="J2" s="61"/>
      <c r="K2" s="27"/>
      <c r="L2" s="27"/>
    </row>
    <row r="3" spans="1:12" s="7" customFormat="1" ht="30" customHeight="1" x14ac:dyDescent="0.35">
      <c r="A3" s="4" t="s">
        <v>340</v>
      </c>
      <c r="B3" s="4"/>
      <c r="C3" s="4"/>
      <c r="D3" s="4"/>
      <c r="E3" s="4"/>
      <c r="F3" s="4"/>
      <c r="G3" s="4"/>
      <c r="H3" s="4"/>
      <c r="I3" s="4"/>
      <c r="J3" s="4"/>
    </row>
    <row r="4" spans="1:12" s="1" customFormat="1" ht="30" customHeight="1" x14ac:dyDescent="0.3">
      <c r="A4" s="167" t="s">
        <v>402</v>
      </c>
      <c r="B4" s="167"/>
      <c r="C4" s="167"/>
      <c r="D4" s="167"/>
      <c r="E4" s="167"/>
      <c r="F4" s="167"/>
      <c r="G4" s="167"/>
      <c r="H4" s="167"/>
      <c r="I4" s="167"/>
      <c r="J4" s="167"/>
    </row>
    <row r="5" spans="1:12" s="1" customFormat="1" ht="30" customHeight="1" x14ac:dyDescent="0.35">
      <c r="A5" s="5" t="s">
        <v>403</v>
      </c>
      <c r="B5" s="65"/>
      <c r="C5" s="65"/>
      <c r="D5" s="65"/>
      <c r="E5" s="65"/>
      <c r="F5" s="65"/>
      <c r="G5" s="65"/>
      <c r="H5" s="65"/>
      <c r="I5" s="65"/>
      <c r="J5" s="65"/>
    </row>
    <row r="6" spans="1:12" s="8" customFormat="1" ht="30" customHeight="1" x14ac:dyDescent="0.2">
      <c r="A6" s="156" t="s">
        <v>331</v>
      </c>
      <c r="B6" s="156" t="s">
        <v>332</v>
      </c>
      <c r="C6" s="156" t="s">
        <v>333</v>
      </c>
      <c r="D6" s="157" t="s">
        <v>334</v>
      </c>
      <c r="E6" s="156" t="s">
        <v>335</v>
      </c>
      <c r="F6" s="156"/>
      <c r="G6" s="156"/>
      <c r="H6" s="62" t="s">
        <v>400</v>
      </c>
      <c r="I6" s="156" t="s">
        <v>336</v>
      </c>
      <c r="J6" s="156" t="s">
        <v>337</v>
      </c>
    </row>
    <row r="7" spans="1:12" ht="30" customHeight="1" x14ac:dyDescent="0.2">
      <c r="A7" s="156"/>
      <c r="B7" s="156"/>
      <c r="C7" s="156"/>
      <c r="D7" s="158"/>
      <c r="E7" s="60">
        <v>2560</v>
      </c>
      <c r="F7" s="60">
        <v>2561</v>
      </c>
      <c r="G7" s="60">
        <v>2562</v>
      </c>
      <c r="H7" s="63" t="s">
        <v>167</v>
      </c>
      <c r="I7" s="156"/>
      <c r="J7" s="156"/>
    </row>
    <row r="8" spans="1:12" ht="84.95" customHeight="1" x14ac:dyDescent="0.2">
      <c r="A8" s="48">
        <v>1</v>
      </c>
      <c r="B8" s="49" t="s">
        <v>766</v>
      </c>
      <c r="C8" s="49" t="s">
        <v>764</v>
      </c>
      <c r="D8" s="49" t="s">
        <v>407</v>
      </c>
      <c r="E8" s="24"/>
      <c r="F8" s="24">
        <v>300000</v>
      </c>
      <c r="G8" s="24"/>
      <c r="H8" s="101" t="s">
        <v>284</v>
      </c>
      <c r="I8" s="49" t="s">
        <v>765</v>
      </c>
      <c r="J8" s="48" t="s">
        <v>323</v>
      </c>
    </row>
    <row r="9" spans="1:12" ht="84.95" customHeight="1" x14ac:dyDescent="0.2">
      <c r="A9" s="48">
        <v>2</v>
      </c>
      <c r="B9" s="49" t="s">
        <v>195</v>
      </c>
      <c r="C9" s="49" t="s">
        <v>764</v>
      </c>
      <c r="D9" s="49" t="s">
        <v>407</v>
      </c>
      <c r="E9" s="24"/>
      <c r="F9" s="24">
        <v>100000</v>
      </c>
      <c r="G9" s="24"/>
      <c r="H9" s="101" t="s">
        <v>284</v>
      </c>
      <c r="I9" s="49" t="s">
        <v>765</v>
      </c>
      <c r="J9" s="48" t="s">
        <v>323</v>
      </c>
    </row>
    <row r="10" spans="1:12" ht="84.95" customHeight="1" x14ac:dyDescent="0.2">
      <c r="A10" s="48">
        <v>3</v>
      </c>
      <c r="B10" s="66" t="s">
        <v>988</v>
      </c>
      <c r="C10" s="66" t="s">
        <v>327</v>
      </c>
      <c r="D10" s="66" t="s">
        <v>989</v>
      </c>
      <c r="E10" s="67"/>
      <c r="F10" s="67"/>
      <c r="G10" s="67">
        <v>200000</v>
      </c>
      <c r="H10" s="73" t="s">
        <v>284</v>
      </c>
      <c r="I10" s="66" t="s">
        <v>765</v>
      </c>
      <c r="J10" s="70" t="s">
        <v>323</v>
      </c>
    </row>
    <row r="11" spans="1:12" ht="37.5" customHeight="1" x14ac:dyDescent="0.35">
      <c r="F11" s="138">
        <f>SUM(F8:F10)</f>
        <v>400000</v>
      </c>
      <c r="G11" s="138">
        <f>SUM(G8:G10)</f>
        <v>200000</v>
      </c>
    </row>
  </sheetData>
  <mergeCells count="8">
    <mergeCell ref="A4:J4"/>
    <mergeCell ref="E6:G6"/>
    <mergeCell ref="I6:I7"/>
    <mergeCell ref="J6:J7"/>
    <mergeCell ref="A6:A7"/>
    <mergeCell ref="B6:B7"/>
    <mergeCell ref="C6:C7"/>
    <mergeCell ref="D6:D7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Footer xml:space="preserve">&amp;R&amp;"TH SarabunPSK,ธรรมดา"&amp;16หน้า| &amp;"TH SarabunPSK,ตัวหนา"&amp;P+12&amp;
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J23"/>
  <sheetViews>
    <sheetView zoomScaleSheetLayoutView="100" workbookViewId="0">
      <selection activeCell="H10" sqref="H10"/>
    </sheetView>
  </sheetViews>
  <sheetFormatPr defaultRowHeight="21" x14ac:dyDescent="0.35"/>
  <cols>
    <col min="1" max="1" width="4.7109375" style="52" customWidth="1"/>
    <col min="2" max="2" width="22.85546875" style="6" customWidth="1"/>
    <col min="3" max="3" width="17.140625" style="6" customWidth="1"/>
    <col min="4" max="4" width="14.28515625" style="6" customWidth="1"/>
    <col min="5" max="5" width="11.5703125" style="53" customWidth="1"/>
    <col min="6" max="7" width="12.28515625" style="6" customWidth="1"/>
    <col min="8" max="9" width="15.7109375" style="6" customWidth="1"/>
    <col min="10" max="10" width="14.140625" style="6" customWidth="1"/>
  </cols>
  <sheetData>
    <row r="1" spans="1:10" s="7" customFormat="1" ht="30" customHeight="1" x14ac:dyDescent="0.35">
      <c r="A1" s="4" t="s">
        <v>340</v>
      </c>
      <c r="B1" s="4"/>
      <c r="C1" s="4"/>
      <c r="D1" s="4"/>
      <c r="E1" s="4"/>
      <c r="F1" s="4"/>
      <c r="G1" s="4"/>
      <c r="H1" s="4"/>
      <c r="I1" s="4"/>
      <c r="J1" s="4"/>
    </row>
    <row r="2" spans="1:10" s="7" customFormat="1" ht="30" customHeight="1" x14ac:dyDescent="0.3">
      <c r="A2" s="167" t="s">
        <v>402</v>
      </c>
      <c r="B2" s="167"/>
      <c r="C2" s="167"/>
      <c r="D2" s="167"/>
      <c r="E2" s="167"/>
      <c r="F2" s="167"/>
      <c r="G2" s="167"/>
      <c r="H2" s="167"/>
      <c r="I2" s="167"/>
      <c r="J2" s="167"/>
    </row>
    <row r="3" spans="1:10" s="7" customFormat="1" ht="30" customHeight="1" x14ac:dyDescent="0.35">
      <c r="A3" s="5" t="s">
        <v>409</v>
      </c>
      <c r="B3" s="65"/>
      <c r="C3" s="65"/>
      <c r="D3" s="65"/>
      <c r="E3" s="65"/>
      <c r="F3" s="65"/>
      <c r="G3" s="65"/>
      <c r="H3" s="65"/>
      <c r="I3" s="65"/>
      <c r="J3" s="65"/>
    </row>
    <row r="4" spans="1:10" s="1" customFormat="1" ht="30" customHeight="1" x14ac:dyDescent="0.3">
      <c r="A4" s="156" t="s">
        <v>331</v>
      </c>
      <c r="B4" s="156" t="s">
        <v>332</v>
      </c>
      <c r="C4" s="156" t="s">
        <v>333</v>
      </c>
      <c r="D4" s="157" t="s">
        <v>334</v>
      </c>
      <c r="E4" s="156" t="s">
        <v>335</v>
      </c>
      <c r="F4" s="156"/>
      <c r="G4" s="156"/>
      <c r="H4" s="62" t="s">
        <v>400</v>
      </c>
      <c r="I4" s="156" t="s">
        <v>336</v>
      </c>
      <c r="J4" s="156" t="s">
        <v>337</v>
      </c>
    </row>
    <row r="5" spans="1:10" s="1" customFormat="1" ht="30" customHeight="1" x14ac:dyDescent="0.3">
      <c r="A5" s="156"/>
      <c r="B5" s="156"/>
      <c r="C5" s="156"/>
      <c r="D5" s="158"/>
      <c r="E5" s="60">
        <v>2560</v>
      </c>
      <c r="F5" s="60">
        <v>2561</v>
      </c>
      <c r="G5" s="60">
        <v>2562</v>
      </c>
      <c r="H5" s="63" t="s">
        <v>167</v>
      </c>
      <c r="I5" s="156"/>
      <c r="J5" s="156"/>
    </row>
    <row r="6" spans="1:10" ht="84.95" customHeight="1" x14ac:dyDescent="0.2">
      <c r="A6" s="48">
        <v>1</v>
      </c>
      <c r="B6" s="21" t="s">
        <v>307</v>
      </c>
      <c r="C6" s="21" t="s">
        <v>181</v>
      </c>
      <c r="D6" s="49" t="s">
        <v>867</v>
      </c>
      <c r="E6" s="22">
        <v>450000</v>
      </c>
      <c r="F6" s="22"/>
      <c r="G6" s="22"/>
      <c r="H6" s="34" t="s">
        <v>283</v>
      </c>
      <c r="I6" s="49" t="s">
        <v>180</v>
      </c>
      <c r="J6" s="48" t="s">
        <v>323</v>
      </c>
    </row>
    <row r="7" spans="1:10" ht="84.95" customHeight="1" x14ac:dyDescent="0.2">
      <c r="A7" s="48">
        <v>2</v>
      </c>
      <c r="B7" s="21" t="s">
        <v>194</v>
      </c>
      <c r="C7" s="21" t="s">
        <v>327</v>
      </c>
      <c r="D7" s="49" t="s">
        <v>868</v>
      </c>
      <c r="E7" s="22"/>
      <c r="F7" s="22">
        <v>575000</v>
      </c>
      <c r="G7" s="22"/>
      <c r="H7" s="34" t="s">
        <v>283</v>
      </c>
      <c r="I7" s="49" t="s">
        <v>328</v>
      </c>
      <c r="J7" s="48" t="s">
        <v>323</v>
      </c>
    </row>
    <row r="8" spans="1:10" ht="84.95" customHeight="1" x14ac:dyDescent="0.2">
      <c r="A8" s="48">
        <v>3</v>
      </c>
      <c r="B8" s="21" t="s">
        <v>1078</v>
      </c>
      <c r="C8" s="21" t="s">
        <v>181</v>
      </c>
      <c r="D8" s="49" t="s">
        <v>867</v>
      </c>
      <c r="E8" s="22"/>
      <c r="F8" s="22">
        <v>400000</v>
      </c>
      <c r="G8" s="22"/>
      <c r="H8" s="34" t="s">
        <v>283</v>
      </c>
      <c r="I8" s="49" t="s">
        <v>180</v>
      </c>
      <c r="J8" s="48" t="s">
        <v>323</v>
      </c>
    </row>
    <row r="9" spans="1:10" ht="78.75" customHeight="1" x14ac:dyDescent="0.2">
      <c r="A9" s="98"/>
      <c r="B9" s="35"/>
      <c r="C9" s="35"/>
      <c r="D9" s="99"/>
      <c r="E9" s="36">
        <f>SUM(E6:E8)</f>
        <v>450000</v>
      </c>
      <c r="F9" s="36">
        <f t="shared" ref="F9:G9" si="0">SUM(F6:F8)</f>
        <v>975000</v>
      </c>
      <c r="G9" s="36">
        <f t="shared" si="0"/>
        <v>0</v>
      </c>
      <c r="H9" s="37"/>
      <c r="I9" s="99"/>
      <c r="J9" s="98"/>
    </row>
    <row r="10" spans="1:10" ht="78.75" customHeight="1" x14ac:dyDescent="0.2">
      <c r="A10" s="98"/>
      <c r="B10" s="35"/>
      <c r="C10" s="35"/>
      <c r="D10" s="99"/>
      <c r="E10" s="36"/>
      <c r="F10" s="36"/>
      <c r="G10" s="36"/>
      <c r="H10" s="37"/>
      <c r="I10" s="99"/>
      <c r="J10" s="98"/>
    </row>
    <row r="11" spans="1:10" ht="37.5" customHeight="1" x14ac:dyDescent="0.35"/>
    <row r="12" spans="1:10" ht="37.5" customHeight="1" x14ac:dyDescent="0.35"/>
    <row r="13" spans="1:10" ht="37.5" customHeight="1" x14ac:dyDescent="0.35"/>
    <row r="14" spans="1:10" ht="37.5" customHeight="1" x14ac:dyDescent="0.35"/>
    <row r="15" spans="1:10" ht="37.5" customHeight="1" x14ac:dyDescent="0.35"/>
    <row r="16" spans="1:10" ht="37.5" customHeight="1" x14ac:dyDescent="0.35"/>
    <row r="17" ht="37.5" customHeight="1" x14ac:dyDescent="0.35"/>
    <row r="18" ht="37.5" customHeight="1" x14ac:dyDescent="0.35"/>
    <row r="19" ht="37.5" customHeight="1" x14ac:dyDescent="0.35"/>
    <row r="20" ht="37.5" customHeight="1" x14ac:dyDescent="0.35"/>
    <row r="21" ht="37.5" customHeight="1" x14ac:dyDescent="0.35"/>
    <row r="22" ht="37.5" customHeight="1" x14ac:dyDescent="0.35"/>
    <row r="23" ht="37.5" customHeight="1" x14ac:dyDescent="0.35"/>
  </sheetData>
  <mergeCells count="8">
    <mergeCell ref="A2:J2"/>
    <mergeCell ref="E4:G4"/>
    <mergeCell ref="I4:I5"/>
    <mergeCell ref="J4:J5"/>
    <mergeCell ref="A4:A5"/>
    <mergeCell ref="B4:B5"/>
    <mergeCell ref="C4:C5"/>
    <mergeCell ref="D4:D5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Footer xml:space="preserve">&amp;R&amp;"TH SarabunPSK,ธรรมดา"&amp;16หน้า| &amp;"TH SarabunPSK,ตัวหนา"&amp;P+12&amp;
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zoomScaleSheetLayoutView="100" workbookViewId="0">
      <selection activeCell="H11" sqref="H11"/>
    </sheetView>
  </sheetViews>
  <sheetFormatPr defaultRowHeight="21" x14ac:dyDescent="0.35"/>
  <cols>
    <col min="1" max="1" width="4.7109375" style="52" customWidth="1"/>
    <col min="2" max="2" width="22.85546875" style="6" customWidth="1"/>
    <col min="3" max="3" width="17.140625" style="6" customWidth="1"/>
    <col min="4" max="4" width="14.28515625" style="6" customWidth="1"/>
    <col min="5" max="5" width="11.5703125" style="53" customWidth="1"/>
    <col min="6" max="7" width="12.28515625" style="6" customWidth="1"/>
    <col min="8" max="9" width="15.7109375" style="6" customWidth="1"/>
    <col min="10" max="10" width="14.140625" style="6" customWidth="1"/>
    <col min="11" max="11" width="9.140625" style="77"/>
  </cols>
  <sheetData>
    <row r="1" spans="1:10" ht="30" customHeight="1" x14ac:dyDescent="0.35">
      <c r="A1" s="4" t="s">
        <v>340</v>
      </c>
      <c r="B1" s="4"/>
      <c r="C1" s="4"/>
      <c r="D1" s="4"/>
      <c r="E1" s="4"/>
      <c r="F1" s="4"/>
      <c r="G1" s="4"/>
      <c r="H1" s="4"/>
      <c r="I1" s="4"/>
      <c r="J1" s="4"/>
    </row>
    <row r="2" spans="1:10" ht="30" customHeight="1" x14ac:dyDescent="0.3">
      <c r="A2" s="167" t="s">
        <v>402</v>
      </c>
      <c r="B2" s="167"/>
      <c r="C2" s="167"/>
      <c r="D2" s="167"/>
      <c r="E2" s="167"/>
      <c r="F2" s="167"/>
      <c r="G2" s="167"/>
      <c r="H2" s="167"/>
      <c r="I2" s="167"/>
      <c r="J2" s="167"/>
    </row>
    <row r="3" spans="1:10" ht="30" customHeight="1" x14ac:dyDescent="0.35">
      <c r="A3" s="5" t="s">
        <v>410</v>
      </c>
      <c r="B3" s="65"/>
      <c r="C3" s="65"/>
      <c r="D3" s="65"/>
      <c r="E3" s="65"/>
      <c r="F3" s="65"/>
      <c r="G3" s="65"/>
      <c r="H3" s="65"/>
      <c r="I3" s="65"/>
      <c r="J3" s="65"/>
    </row>
    <row r="4" spans="1:10" ht="30" customHeight="1" x14ac:dyDescent="0.3">
      <c r="A4" s="156" t="s">
        <v>331</v>
      </c>
      <c r="B4" s="156" t="s">
        <v>332</v>
      </c>
      <c r="C4" s="156" t="s">
        <v>333</v>
      </c>
      <c r="D4" s="157" t="s">
        <v>334</v>
      </c>
      <c r="E4" s="156" t="s">
        <v>335</v>
      </c>
      <c r="F4" s="156"/>
      <c r="G4" s="156"/>
      <c r="H4" s="62" t="s">
        <v>400</v>
      </c>
      <c r="I4" s="156" t="s">
        <v>336</v>
      </c>
      <c r="J4" s="156" t="s">
        <v>337</v>
      </c>
    </row>
    <row r="5" spans="1:10" ht="30" customHeight="1" x14ac:dyDescent="0.3">
      <c r="A5" s="156"/>
      <c r="B5" s="156"/>
      <c r="C5" s="156"/>
      <c r="D5" s="158"/>
      <c r="E5" s="60">
        <v>2560</v>
      </c>
      <c r="F5" s="60">
        <v>2561</v>
      </c>
      <c r="G5" s="60">
        <v>2562</v>
      </c>
      <c r="H5" s="63" t="s">
        <v>167</v>
      </c>
      <c r="I5" s="156"/>
      <c r="J5" s="156"/>
    </row>
    <row r="6" spans="1:10" ht="84.95" customHeight="1" x14ac:dyDescent="0.35">
      <c r="A6" s="48">
        <v>1</v>
      </c>
      <c r="B6" s="49" t="s">
        <v>433</v>
      </c>
      <c r="C6" s="49" t="s">
        <v>434</v>
      </c>
      <c r="D6" s="49" t="s">
        <v>432</v>
      </c>
      <c r="E6" s="100"/>
      <c r="F6" s="24">
        <v>2000000</v>
      </c>
      <c r="G6" s="24">
        <v>2000000</v>
      </c>
      <c r="H6" s="101" t="s">
        <v>662</v>
      </c>
      <c r="I6" s="49" t="s">
        <v>435</v>
      </c>
      <c r="J6" s="48" t="s">
        <v>405</v>
      </c>
    </row>
    <row r="7" spans="1:10" s="77" customFormat="1" ht="84.95" customHeight="1" x14ac:dyDescent="0.3">
      <c r="A7" s="48">
        <v>2</v>
      </c>
      <c r="B7" s="49" t="s">
        <v>239</v>
      </c>
      <c r="C7" s="49" t="s">
        <v>238</v>
      </c>
      <c r="D7" s="49" t="s">
        <v>432</v>
      </c>
      <c r="E7" s="24">
        <v>5000000</v>
      </c>
      <c r="F7" s="24">
        <v>5000000</v>
      </c>
      <c r="G7" s="24">
        <v>5000000</v>
      </c>
      <c r="H7" s="101" t="s">
        <v>662</v>
      </c>
      <c r="I7" s="49" t="s">
        <v>435</v>
      </c>
      <c r="J7" s="48" t="s">
        <v>405</v>
      </c>
    </row>
    <row r="8" spans="1:10" s="77" customFormat="1" ht="84.95" customHeight="1" x14ac:dyDescent="0.3">
      <c r="A8" s="48">
        <v>3</v>
      </c>
      <c r="B8" s="49" t="s">
        <v>430</v>
      </c>
      <c r="C8" s="49" t="s">
        <v>431</v>
      </c>
      <c r="D8" s="49" t="s">
        <v>432</v>
      </c>
      <c r="E8" s="24"/>
      <c r="F8" s="24">
        <v>500000</v>
      </c>
      <c r="G8" s="24"/>
      <c r="H8" s="101" t="s">
        <v>662</v>
      </c>
      <c r="I8" s="49" t="s">
        <v>435</v>
      </c>
      <c r="J8" s="48" t="s">
        <v>405</v>
      </c>
    </row>
    <row r="9" spans="1:10" s="77" customFormat="1" ht="63" customHeight="1" x14ac:dyDescent="0.35">
      <c r="A9" s="52"/>
      <c r="B9" s="6"/>
      <c r="C9" s="6"/>
      <c r="D9" s="6"/>
      <c r="E9" s="53">
        <f>SUM(E6:E8)</f>
        <v>5000000</v>
      </c>
      <c r="F9" s="53">
        <f t="shared" ref="F9:G9" si="0">SUM(F6:F8)</f>
        <v>7500000</v>
      </c>
      <c r="G9" s="53">
        <f t="shared" si="0"/>
        <v>7000000</v>
      </c>
      <c r="H9" s="6"/>
      <c r="I9" s="6"/>
      <c r="J9" s="6"/>
    </row>
    <row r="10" spans="1:10" s="77" customFormat="1" ht="37.5" customHeight="1" x14ac:dyDescent="0.35">
      <c r="A10" s="52"/>
      <c r="B10" s="6"/>
      <c r="C10" s="6"/>
      <c r="D10" s="6"/>
      <c r="E10" s="53"/>
      <c r="F10" s="6"/>
      <c r="G10" s="6"/>
      <c r="H10" s="6"/>
      <c r="I10" s="6"/>
      <c r="J10" s="6"/>
    </row>
    <row r="11" spans="1:10" s="77" customFormat="1" ht="37.5" customHeight="1" x14ac:dyDescent="0.35">
      <c r="A11" s="52"/>
      <c r="B11" s="6"/>
      <c r="C11" s="6"/>
      <c r="D11" s="6"/>
      <c r="E11" s="53"/>
      <c r="F11" s="6"/>
      <c r="G11" s="6"/>
      <c r="H11" s="6"/>
      <c r="I11" s="6"/>
      <c r="J11" s="6"/>
    </row>
    <row r="12" spans="1:10" s="77" customFormat="1" ht="37.5" customHeight="1" x14ac:dyDescent="0.35">
      <c r="A12" s="52"/>
      <c r="B12" s="6"/>
      <c r="C12" s="6"/>
      <c r="D12" s="6"/>
      <c r="E12" s="53"/>
      <c r="F12" s="6"/>
      <c r="G12" s="6"/>
      <c r="H12" s="6"/>
      <c r="I12" s="6"/>
      <c r="J12" s="6"/>
    </row>
    <row r="13" spans="1:10" s="77" customFormat="1" ht="37.5" customHeight="1" x14ac:dyDescent="0.35">
      <c r="A13" s="52"/>
      <c r="B13" s="6"/>
      <c r="C13" s="6"/>
      <c r="D13" s="6"/>
      <c r="E13" s="53"/>
      <c r="F13" s="6"/>
      <c r="G13" s="6"/>
      <c r="H13" s="6"/>
      <c r="I13" s="6"/>
      <c r="J13" s="6"/>
    </row>
    <row r="14" spans="1:10" s="77" customFormat="1" ht="37.5" customHeight="1" x14ac:dyDescent="0.35">
      <c r="A14" s="52"/>
      <c r="B14" s="6"/>
      <c r="C14" s="6"/>
      <c r="D14" s="6"/>
      <c r="E14" s="53"/>
      <c r="F14" s="6"/>
      <c r="G14" s="6"/>
      <c r="H14" s="6"/>
      <c r="I14" s="6"/>
      <c r="J14" s="6"/>
    </row>
    <row r="15" spans="1:10" s="77" customFormat="1" ht="37.5" customHeight="1" x14ac:dyDescent="0.35">
      <c r="A15" s="52"/>
      <c r="B15" s="6"/>
      <c r="C15" s="6"/>
      <c r="D15" s="6"/>
      <c r="E15" s="53"/>
      <c r="F15" s="6"/>
      <c r="G15" s="6"/>
      <c r="H15" s="6"/>
      <c r="I15" s="6"/>
      <c r="J15" s="6"/>
    </row>
    <row r="16" spans="1:10" s="77" customFormat="1" ht="37.5" customHeight="1" x14ac:dyDescent="0.35">
      <c r="A16" s="52"/>
      <c r="B16" s="6"/>
      <c r="C16" s="6"/>
      <c r="D16" s="6"/>
      <c r="E16" s="53"/>
      <c r="F16" s="6"/>
      <c r="G16" s="6"/>
      <c r="H16" s="6"/>
      <c r="I16" s="6"/>
      <c r="J16" s="6"/>
    </row>
    <row r="17" spans="1:11" s="77" customFormat="1" ht="37.5" customHeight="1" x14ac:dyDescent="0.35">
      <c r="A17" s="52"/>
      <c r="B17" s="6"/>
      <c r="C17" s="6"/>
      <c r="D17" s="6"/>
      <c r="E17" s="53"/>
      <c r="F17" s="6"/>
      <c r="G17" s="6"/>
      <c r="H17" s="6"/>
      <c r="I17" s="6"/>
      <c r="J17" s="6"/>
    </row>
    <row r="18" spans="1:11" s="77" customFormat="1" ht="37.5" customHeight="1" x14ac:dyDescent="0.35">
      <c r="A18" s="52"/>
      <c r="B18" s="6"/>
      <c r="C18" s="6"/>
      <c r="D18" s="6"/>
      <c r="E18" s="53"/>
      <c r="F18" s="6"/>
      <c r="G18" s="6"/>
      <c r="H18" s="6"/>
      <c r="I18" s="6"/>
      <c r="J18" s="6"/>
    </row>
    <row r="19" spans="1:11" s="77" customFormat="1" ht="37.5" customHeight="1" x14ac:dyDescent="0.35">
      <c r="A19" s="52"/>
      <c r="B19" s="6"/>
      <c r="C19" s="6"/>
      <c r="D19" s="6"/>
      <c r="E19" s="53"/>
      <c r="F19" s="6"/>
      <c r="G19" s="6"/>
      <c r="H19" s="6"/>
      <c r="I19" s="6"/>
      <c r="J19" s="6"/>
    </row>
    <row r="20" spans="1:11" s="77" customFormat="1" ht="37.5" customHeight="1" x14ac:dyDescent="0.35">
      <c r="A20" s="52"/>
      <c r="B20" s="6"/>
      <c r="C20" s="6"/>
      <c r="D20" s="6"/>
      <c r="E20" s="53"/>
      <c r="F20" s="6"/>
      <c r="G20" s="6"/>
      <c r="H20" s="6"/>
      <c r="I20" s="6"/>
      <c r="J20" s="6"/>
    </row>
    <row r="21" spans="1:11" s="77" customFormat="1" ht="37.5" customHeight="1" x14ac:dyDescent="0.35">
      <c r="A21" s="52"/>
      <c r="B21" s="6"/>
      <c r="C21" s="6"/>
      <c r="D21" s="6"/>
      <c r="E21" s="53"/>
      <c r="F21" s="6"/>
      <c r="G21" s="6"/>
      <c r="H21" s="6"/>
      <c r="I21" s="6"/>
      <c r="J21" s="6"/>
    </row>
    <row r="22" spans="1:11" s="52" customFormat="1" ht="37.5" customHeight="1" x14ac:dyDescent="0.35">
      <c r="B22" s="6"/>
      <c r="C22" s="6"/>
      <c r="D22" s="6"/>
      <c r="E22" s="53"/>
      <c r="F22" s="6"/>
      <c r="G22" s="6"/>
      <c r="H22" s="6"/>
      <c r="I22" s="6"/>
      <c r="J22" s="6"/>
      <c r="K22" s="77"/>
    </row>
  </sheetData>
  <mergeCells count="8">
    <mergeCell ref="A2:J2"/>
    <mergeCell ref="A4:A5"/>
    <mergeCell ref="B4:B5"/>
    <mergeCell ref="C4:C5"/>
    <mergeCell ref="D4:D5"/>
    <mergeCell ref="E4:G4"/>
    <mergeCell ref="I4:I5"/>
    <mergeCell ref="J4:J5"/>
  </mergeCells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Footer xml:space="preserve">&amp;R&amp;"TH SarabunPSK,ธรรมดา"&amp;16หน้า| &amp;"TH SarabunPSK,ตัวหนา"&amp;P+12&amp;
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L7"/>
  <sheetViews>
    <sheetView zoomScaleSheetLayoutView="100" workbookViewId="0">
      <selection activeCell="F60" sqref="F60"/>
    </sheetView>
  </sheetViews>
  <sheetFormatPr defaultRowHeight="21" x14ac:dyDescent="0.35"/>
  <cols>
    <col min="1" max="1" width="4.7109375" style="50" customWidth="1"/>
    <col min="2" max="2" width="22.85546875" style="31" customWidth="1"/>
    <col min="3" max="3" width="17.140625" style="31" customWidth="1"/>
    <col min="4" max="4" width="14.28515625" style="31" customWidth="1"/>
    <col min="5" max="5" width="11.5703125" style="51" customWidth="1"/>
    <col min="6" max="7" width="12.28515625" style="31" customWidth="1"/>
    <col min="8" max="9" width="15.7109375" style="31" customWidth="1"/>
    <col min="10" max="10" width="14.140625" style="31" customWidth="1"/>
    <col min="11" max="11" width="10.28515625" style="31" customWidth="1"/>
    <col min="12" max="12" width="6.28515625" style="6" customWidth="1"/>
  </cols>
  <sheetData>
    <row r="1" spans="1:12" ht="30" customHeight="1" x14ac:dyDescent="0.35">
      <c r="A1" s="28" t="s">
        <v>340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2" ht="30" customHeight="1" x14ac:dyDescent="0.35">
      <c r="A2" s="167" t="s">
        <v>402</v>
      </c>
      <c r="B2" s="167"/>
      <c r="C2" s="167"/>
      <c r="D2" s="167"/>
      <c r="E2" s="167"/>
      <c r="F2" s="167"/>
      <c r="G2" s="167"/>
      <c r="H2" s="167"/>
      <c r="I2" s="167"/>
      <c r="J2" s="167"/>
      <c r="K2" s="64"/>
    </row>
    <row r="3" spans="1:12" ht="30" customHeight="1" x14ac:dyDescent="0.35">
      <c r="A3" s="30" t="s">
        <v>436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2" ht="30" customHeight="1" x14ac:dyDescent="0.35">
      <c r="A4" s="156" t="s">
        <v>331</v>
      </c>
      <c r="B4" s="156" t="s">
        <v>332</v>
      </c>
      <c r="C4" s="156" t="s">
        <v>333</v>
      </c>
      <c r="D4" s="157" t="s">
        <v>334</v>
      </c>
      <c r="E4" s="156" t="s">
        <v>335</v>
      </c>
      <c r="F4" s="156"/>
      <c r="G4" s="156"/>
      <c r="H4" s="62" t="s">
        <v>400</v>
      </c>
      <c r="I4" s="156" t="s">
        <v>336</v>
      </c>
      <c r="J4" s="156" t="s">
        <v>337</v>
      </c>
      <c r="K4" s="43"/>
    </row>
    <row r="5" spans="1:12" ht="30" customHeight="1" x14ac:dyDescent="0.35">
      <c r="A5" s="156"/>
      <c r="B5" s="156"/>
      <c r="C5" s="156"/>
      <c r="D5" s="158"/>
      <c r="E5" s="60">
        <v>2560</v>
      </c>
      <c r="F5" s="60">
        <v>2561</v>
      </c>
      <c r="G5" s="60">
        <v>2562</v>
      </c>
      <c r="H5" s="63" t="s">
        <v>167</v>
      </c>
      <c r="I5" s="156"/>
      <c r="J5" s="156"/>
      <c r="K5" s="43"/>
    </row>
    <row r="6" spans="1:12" ht="84.95" customHeight="1" x14ac:dyDescent="0.2">
      <c r="A6" s="23">
        <v>1</v>
      </c>
      <c r="B6" s="21" t="s">
        <v>437</v>
      </c>
      <c r="C6" s="21" t="s">
        <v>438</v>
      </c>
      <c r="D6" s="21" t="s">
        <v>439</v>
      </c>
      <c r="E6" s="93">
        <v>140000</v>
      </c>
      <c r="F6" s="93">
        <v>140000</v>
      </c>
      <c r="G6" s="93">
        <v>140000</v>
      </c>
      <c r="H6" s="94" t="s">
        <v>663</v>
      </c>
      <c r="I6" s="21" t="s">
        <v>440</v>
      </c>
      <c r="J6" s="23" t="s">
        <v>405</v>
      </c>
      <c r="K6" s="91"/>
      <c r="L6" s="19"/>
    </row>
    <row r="7" spans="1:12" ht="60" customHeight="1" x14ac:dyDescent="0.2">
      <c r="A7" s="91"/>
      <c r="B7" s="35"/>
      <c r="C7" s="35"/>
      <c r="D7" s="35"/>
      <c r="E7" s="95"/>
      <c r="F7" s="95"/>
      <c r="G7" s="95"/>
      <c r="H7" s="90"/>
      <c r="I7" s="35"/>
      <c r="J7" s="91"/>
      <c r="K7" s="91"/>
      <c r="L7" s="19"/>
    </row>
  </sheetData>
  <mergeCells count="8">
    <mergeCell ref="A2:J2"/>
    <mergeCell ref="A4:A5"/>
    <mergeCell ref="B4:B5"/>
    <mergeCell ref="C4:C5"/>
    <mergeCell ref="D4:D5"/>
    <mergeCell ref="E4:G4"/>
    <mergeCell ref="I4:I5"/>
    <mergeCell ref="J4:J5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Footer xml:space="preserve">&amp;R&amp;"TH SarabunPSK,ธรรมดา"&amp;16หน้า| &amp;"TH SarabunPSK,ตัวหนา"&amp;P+12&amp;
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opLeftCell="A13" zoomScaleSheetLayoutView="100" workbookViewId="0">
      <selection activeCell="E15" sqref="E15:G15"/>
    </sheetView>
  </sheetViews>
  <sheetFormatPr defaultRowHeight="21" x14ac:dyDescent="0.35"/>
  <cols>
    <col min="1" max="1" width="4.7109375" style="50" customWidth="1"/>
    <col min="2" max="2" width="22.85546875" style="31" customWidth="1"/>
    <col min="3" max="3" width="17.140625" style="31" customWidth="1"/>
    <col min="4" max="4" width="14.28515625" style="31" customWidth="1"/>
    <col min="5" max="5" width="11.5703125" style="51" customWidth="1"/>
    <col min="6" max="7" width="12.28515625" style="31" customWidth="1"/>
    <col min="8" max="9" width="15.7109375" style="31" customWidth="1"/>
    <col min="10" max="10" width="14.140625" style="31" customWidth="1"/>
    <col min="11" max="11" width="10.28515625" style="31" customWidth="1"/>
    <col min="12" max="12" width="6.28515625" style="6" customWidth="1"/>
  </cols>
  <sheetData>
    <row r="1" spans="1:12" ht="30" customHeight="1" x14ac:dyDescent="0.35">
      <c r="A1" s="28" t="s">
        <v>225</v>
      </c>
      <c r="B1" s="28"/>
      <c r="C1" s="61"/>
      <c r="D1" s="61"/>
      <c r="E1" s="61"/>
      <c r="F1" s="61"/>
      <c r="G1" s="61"/>
      <c r="H1" s="61"/>
      <c r="I1" s="61"/>
      <c r="J1" s="61"/>
      <c r="K1" s="61"/>
    </row>
    <row r="2" spans="1:12" ht="30" customHeight="1" x14ac:dyDescent="0.35">
      <c r="A2" s="29" t="s">
        <v>220</v>
      </c>
      <c r="B2" s="28"/>
      <c r="C2" s="61"/>
      <c r="D2" s="61"/>
      <c r="E2" s="61"/>
      <c r="F2" s="61"/>
      <c r="G2" s="61"/>
      <c r="H2" s="61"/>
      <c r="I2" s="61"/>
      <c r="J2" s="61"/>
      <c r="K2" s="61"/>
    </row>
    <row r="3" spans="1:12" ht="30" customHeight="1" x14ac:dyDescent="0.35">
      <c r="A3" s="28" t="s">
        <v>441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2" ht="30" customHeight="1" x14ac:dyDescent="0.35">
      <c r="A4" s="169" t="s">
        <v>442</v>
      </c>
      <c r="B4" s="169"/>
      <c r="C4" s="169"/>
      <c r="D4" s="169"/>
      <c r="E4" s="169"/>
      <c r="F4" s="169"/>
      <c r="G4" s="169"/>
      <c r="H4" s="169"/>
      <c r="I4" s="169"/>
      <c r="J4" s="169"/>
      <c r="K4" s="64"/>
    </row>
    <row r="5" spans="1:12" ht="30" customHeight="1" x14ac:dyDescent="0.35">
      <c r="A5" s="156" t="s">
        <v>331</v>
      </c>
      <c r="B5" s="156" t="s">
        <v>332</v>
      </c>
      <c r="C5" s="156" t="s">
        <v>333</v>
      </c>
      <c r="D5" s="157" t="s">
        <v>334</v>
      </c>
      <c r="E5" s="156" t="s">
        <v>335</v>
      </c>
      <c r="F5" s="156"/>
      <c r="G5" s="156"/>
      <c r="H5" s="62" t="s">
        <v>400</v>
      </c>
      <c r="I5" s="156" t="s">
        <v>336</v>
      </c>
      <c r="J5" s="156" t="s">
        <v>337</v>
      </c>
      <c r="K5" s="43"/>
    </row>
    <row r="6" spans="1:12" ht="30" customHeight="1" x14ac:dyDescent="0.35">
      <c r="A6" s="156"/>
      <c r="B6" s="156"/>
      <c r="C6" s="156"/>
      <c r="D6" s="158"/>
      <c r="E6" s="60">
        <v>2560</v>
      </c>
      <c r="F6" s="60">
        <v>2561</v>
      </c>
      <c r="G6" s="60">
        <v>2562</v>
      </c>
      <c r="H6" s="63" t="s">
        <v>167</v>
      </c>
      <c r="I6" s="156"/>
      <c r="J6" s="156"/>
      <c r="K6" s="43"/>
    </row>
    <row r="7" spans="1:12" ht="84.95" customHeight="1" x14ac:dyDescent="0.35">
      <c r="A7" s="23">
        <v>1</v>
      </c>
      <c r="B7" s="66" t="s">
        <v>990</v>
      </c>
      <c r="C7" s="72" t="s">
        <v>312</v>
      </c>
      <c r="D7" s="72" t="s">
        <v>325</v>
      </c>
      <c r="E7" s="96">
        <v>20000</v>
      </c>
      <c r="F7" s="96">
        <v>20000</v>
      </c>
      <c r="G7" s="96">
        <v>20000</v>
      </c>
      <c r="H7" s="78" t="s">
        <v>667</v>
      </c>
      <c r="I7" s="74" t="s">
        <v>445</v>
      </c>
      <c r="J7" s="74" t="s">
        <v>323</v>
      </c>
      <c r="K7" s="97"/>
    </row>
    <row r="8" spans="1:12" ht="84.95" customHeight="1" x14ac:dyDescent="0.35">
      <c r="A8" s="23">
        <v>2</v>
      </c>
      <c r="B8" s="66" t="s">
        <v>991</v>
      </c>
      <c r="C8" s="72" t="s">
        <v>312</v>
      </c>
      <c r="D8" s="72" t="s">
        <v>1085</v>
      </c>
      <c r="E8" s="96">
        <v>20000</v>
      </c>
      <c r="F8" s="96"/>
      <c r="G8" s="96"/>
      <c r="H8" s="78" t="s">
        <v>667</v>
      </c>
      <c r="I8" s="74" t="s">
        <v>445</v>
      </c>
      <c r="J8" s="74" t="s">
        <v>323</v>
      </c>
      <c r="K8" s="97"/>
    </row>
    <row r="9" spans="1:12" ht="84.95" customHeight="1" x14ac:dyDescent="0.2">
      <c r="A9" s="23">
        <v>3</v>
      </c>
      <c r="B9" s="72" t="s">
        <v>240</v>
      </c>
      <c r="C9" s="72" t="s">
        <v>443</v>
      </c>
      <c r="D9" s="72" t="s">
        <v>444</v>
      </c>
      <c r="E9" s="96">
        <v>50000</v>
      </c>
      <c r="F9" s="96">
        <v>50000</v>
      </c>
      <c r="G9" s="96">
        <v>50000</v>
      </c>
      <c r="H9" s="72" t="s">
        <v>665</v>
      </c>
      <c r="I9" s="74" t="s">
        <v>445</v>
      </c>
      <c r="J9" s="74" t="s">
        <v>405</v>
      </c>
      <c r="K9" s="97"/>
      <c r="L9" s="19"/>
    </row>
    <row r="10" spans="1:12" ht="84.95" customHeight="1" x14ac:dyDescent="0.35">
      <c r="A10" s="23">
        <v>4</v>
      </c>
      <c r="B10" s="72" t="s">
        <v>704</v>
      </c>
      <c r="C10" s="72" t="s">
        <v>697</v>
      </c>
      <c r="D10" s="72" t="s">
        <v>702</v>
      </c>
      <c r="E10" s="96">
        <v>50000</v>
      </c>
      <c r="F10" s="96">
        <v>50000</v>
      </c>
      <c r="G10" s="96">
        <v>50000</v>
      </c>
      <c r="H10" s="72" t="s">
        <v>664</v>
      </c>
      <c r="I10" s="74" t="s">
        <v>698</v>
      </c>
      <c r="J10" s="74" t="s">
        <v>405</v>
      </c>
      <c r="K10" s="97"/>
    </row>
    <row r="11" spans="1:12" ht="84.95" customHeight="1" x14ac:dyDescent="0.35">
      <c r="A11" s="23">
        <v>5</v>
      </c>
      <c r="B11" s="66" t="s">
        <v>244</v>
      </c>
      <c r="C11" s="66" t="s">
        <v>243</v>
      </c>
      <c r="D11" s="66" t="s">
        <v>163</v>
      </c>
      <c r="E11" s="96">
        <v>200000</v>
      </c>
      <c r="F11" s="96"/>
      <c r="G11" s="96"/>
      <c r="H11" s="86" t="s">
        <v>242</v>
      </c>
      <c r="I11" s="70" t="s">
        <v>481</v>
      </c>
      <c r="J11" s="70" t="s">
        <v>405</v>
      </c>
      <c r="K11" s="113"/>
    </row>
    <row r="12" spans="1:12" ht="84.95" customHeight="1" x14ac:dyDescent="0.35">
      <c r="A12" s="23">
        <v>6</v>
      </c>
      <c r="B12" s="72" t="s">
        <v>705</v>
      </c>
      <c r="C12" s="72" t="s">
        <v>697</v>
      </c>
      <c r="D12" s="72" t="s">
        <v>702</v>
      </c>
      <c r="E12" s="96">
        <v>50000</v>
      </c>
      <c r="F12" s="96">
        <v>50000</v>
      </c>
      <c r="G12" s="96">
        <v>50000</v>
      </c>
      <c r="H12" s="72" t="s">
        <v>664</v>
      </c>
      <c r="I12" s="74" t="s">
        <v>698</v>
      </c>
      <c r="J12" s="74" t="s">
        <v>405</v>
      </c>
      <c r="K12" s="97"/>
    </row>
    <row r="13" spans="1:12" ht="84.95" customHeight="1" x14ac:dyDescent="0.35">
      <c r="A13" s="23">
        <v>7</v>
      </c>
      <c r="B13" s="72" t="s">
        <v>446</v>
      </c>
      <c r="C13" s="72" t="s">
        <v>447</v>
      </c>
      <c r="D13" s="72" t="s">
        <v>444</v>
      </c>
      <c r="E13" s="96">
        <v>50000</v>
      </c>
      <c r="F13" s="96">
        <v>50000</v>
      </c>
      <c r="G13" s="96">
        <v>50000</v>
      </c>
      <c r="H13" s="72" t="s">
        <v>666</v>
      </c>
      <c r="I13" s="74" t="s">
        <v>448</v>
      </c>
      <c r="J13" s="74" t="s">
        <v>405</v>
      </c>
      <c r="K13" s="97"/>
    </row>
    <row r="14" spans="1:12" ht="84.95" customHeight="1" x14ac:dyDescent="0.35">
      <c r="A14" s="23">
        <v>8</v>
      </c>
      <c r="B14" s="72" t="s">
        <v>646</v>
      </c>
      <c r="C14" s="72" t="s">
        <v>648</v>
      </c>
      <c r="D14" s="72" t="s">
        <v>649</v>
      </c>
      <c r="E14" s="96">
        <v>10000</v>
      </c>
      <c r="F14" s="96">
        <v>10000</v>
      </c>
      <c r="G14" s="96">
        <v>10000</v>
      </c>
      <c r="H14" s="78" t="s">
        <v>241</v>
      </c>
      <c r="I14" s="74" t="s">
        <v>445</v>
      </c>
      <c r="J14" s="74" t="s">
        <v>405</v>
      </c>
      <c r="K14" s="97"/>
    </row>
    <row r="15" spans="1:12" x14ac:dyDescent="0.35">
      <c r="E15" s="51">
        <f>SUM(E7:E14)</f>
        <v>450000</v>
      </c>
      <c r="F15" s="51">
        <f t="shared" ref="F15:G15" si="0">SUM(F7:F14)</f>
        <v>230000</v>
      </c>
      <c r="G15" s="51">
        <f t="shared" si="0"/>
        <v>230000</v>
      </c>
    </row>
  </sheetData>
  <mergeCells count="8">
    <mergeCell ref="A4:J4"/>
    <mergeCell ref="A5:A6"/>
    <mergeCell ref="B5:B6"/>
    <mergeCell ref="C5:C6"/>
    <mergeCell ref="D5:D6"/>
    <mergeCell ref="E5:G5"/>
    <mergeCell ref="I5:I6"/>
    <mergeCell ref="J5:J6"/>
  </mergeCells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Footer xml:space="preserve">&amp;R&amp;"TH SarabunPSK,ธรรมดา"&amp;16หน้า| &amp;"TH SarabunPSK,ตัวหนา"&amp;P+12&amp;
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N32"/>
  <sheetViews>
    <sheetView topLeftCell="A28" zoomScaleSheetLayoutView="87" zoomScalePageLayoutView="68" workbookViewId="0">
      <selection activeCell="G36" sqref="G36"/>
    </sheetView>
  </sheetViews>
  <sheetFormatPr defaultRowHeight="21" x14ac:dyDescent="0.35"/>
  <cols>
    <col min="1" max="1" width="4.7109375" style="52" customWidth="1"/>
    <col min="2" max="2" width="22.85546875" style="6" customWidth="1"/>
    <col min="3" max="3" width="17.140625" style="6" customWidth="1"/>
    <col min="4" max="4" width="14.28515625" style="6" customWidth="1"/>
    <col min="5" max="5" width="11.5703125" style="53" customWidth="1"/>
    <col min="6" max="7" width="12.28515625" style="6" customWidth="1"/>
    <col min="8" max="9" width="15.7109375" style="6" customWidth="1"/>
    <col min="10" max="10" width="14.140625" style="6" customWidth="1"/>
    <col min="11" max="11" width="11.140625" style="6" customWidth="1"/>
    <col min="12" max="12" width="5.5703125" style="3" customWidth="1"/>
  </cols>
  <sheetData>
    <row r="1" spans="1:14" ht="30" customHeight="1" x14ac:dyDescent="0.35">
      <c r="A1" s="28" t="s">
        <v>225</v>
      </c>
      <c r="B1" s="28"/>
      <c r="C1" s="61"/>
      <c r="D1" s="61"/>
      <c r="E1" s="61"/>
      <c r="F1" s="61"/>
      <c r="G1" s="61"/>
      <c r="H1" s="61"/>
      <c r="I1" s="61"/>
      <c r="J1" s="61"/>
      <c r="K1" s="61"/>
    </row>
    <row r="2" spans="1:14" ht="30" customHeight="1" x14ac:dyDescent="0.35">
      <c r="A2" s="29" t="s">
        <v>220</v>
      </c>
      <c r="B2" s="28"/>
      <c r="C2" s="61"/>
      <c r="D2" s="61"/>
      <c r="E2" s="61"/>
      <c r="F2" s="61"/>
      <c r="G2" s="61"/>
      <c r="H2" s="61"/>
      <c r="I2" s="61"/>
      <c r="J2" s="61"/>
      <c r="K2" s="61"/>
    </row>
    <row r="3" spans="1:14" s="1" customFormat="1" ht="30" customHeight="1" x14ac:dyDescent="0.35">
      <c r="A3" s="4" t="s">
        <v>441</v>
      </c>
      <c r="B3" s="4"/>
      <c r="C3" s="4"/>
      <c r="D3" s="4"/>
      <c r="E3" s="4"/>
      <c r="F3" s="4"/>
      <c r="G3" s="4"/>
      <c r="H3" s="4"/>
      <c r="I3" s="4"/>
      <c r="J3" s="4"/>
      <c r="K3" s="4"/>
      <c r="L3" s="2"/>
      <c r="M3" s="2"/>
      <c r="N3" s="2"/>
    </row>
    <row r="4" spans="1:14" s="1" customFormat="1" ht="30" customHeight="1" x14ac:dyDescent="0.3">
      <c r="A4" s="167" t="s">
        <v>449</v>
      </c>
      <c r="B4" s="167"/>
      <c r="C4" s="167"/>
      <c r="D4" s="167"/>
      <c r="E4" s="167"/>
      <c r="F4" s="167"/>
      <c r="G4" s="167"/>
      <c r="H4" s="167"/>
      <c r="I4" s="167"/>
      <c r="J4" s="167"/>
      <c r="K4" s="64"/>
      <c r="L4" s="2"/>
      <c r="M4" s="2"/>
      <c r="N4" s="2"/>
    </row>
    <row r="5" spans="1:14" s="3" customFormat="1" ht="30" customHeight="1" x14ac:dyDescent="0.25">
      <c r="A5" s="156" t="s">
        <v>331</v>
      </c>
      <c r="B5" s="156" t="s">
        <v>332</v>
      </c>
      <c r="C5" s="156" t="s">
        <v>333</v>
      </c>
      <c r="D5" s="157" t="s">
        <v>334</v>
      </c>
      <c r="E5" s="156" t="s">
        <v>335</v>
      </c>
      <c r="F5" s="156"/>
      <c r="G5" s="156"/>
      <c r="H5" s="62" t="s">
        <v>400</v>
      </c>
      <c r="I5" s="156" t="s">
        <v>336</v>
      </c>
      <c r="J5" s="156" t="s">
        <v>337</v>
      </c>
      <c r="K5" s="43"/>
    </row>
    <row r="6" spans="1:14" s="3" customFormat="1" ht="30" customHeight="1" x14ac:dyDescent="0.25">
      <c r="A6" s="156"/>
      <c r="B6" s="156"/>
      <c r="C6" s="156"/>
      <c r="D6" s="158"/>
      <c r="E6" s="60">
        <v>2560</v>
      </c>
      <c r="F6" s="60">
        <v>2561</v>
      </c>
      <c r="G6" s="60">
        <v>2562</v>
      </c>
      <c r="H6" s="63" t="s">
        <v>167</v>
      </c>
      <c r="I6" s="156"/>
      <c r="J6" s="156"/>
      <c r="K6" s="43"/>
    </row>
    <row r="7" spans="1:14" ht="84.95" customHeight="1" x14ac:dyDescent="0.25">
      <c r="A7" s="23">
        <v>1</v>
      </c>
      <c r="B7" s="66" t="s">
        <v>992</v>
      </c>
      <c r="C7" s="72" t="s">
        <v>993</v>
      </c>
      <c r="D7" s="72" t="s">
        <v>293</v>
      </c>
      <c r="E7" s="67">
        <v>100000</v>
      </c>
      <c r="F7" s="67">
        <v>100000</v>
      </c>
      <c r="G7" s="67">
        <v>100000</v>
      </c>
      <c r="H7" s="72" t="s">
        <v>994</v>
      </c>
      <c r="I7" s="74" t="s">
        <v>995</v>
      </c>
      <c r="J7" s="74" t="s">
        <v>405</v>
      </c>
      <c r="K7" s="97"/>
    </row>
    <row r="8" spans="1:14" ht="70.5" customHeight="1" x14ac:dyDescent="0.25">
      <c r="A8" s="23">
        <v>2</v>
      </c>
      <c r="B8" s="72" t="s">
        <v>465</v>
      </c>
      <c r="C8" s="72" t="s">
        <v>466</v>
      </c>
      <c r="D8" s="72" t="s">
        <v>293</v>
      </c>
      <c r="E8" s="67">
        <v>50000</v>
      </c>
      <c r="F8" s="67">
        <v>50000</v>
      </c>
      <c r="G8" s="67">
        <v>50000</v>
      </c>
      <c r="H8" s="72" t="s">
        <v>670</v>
      </c>
      <c r="I8" s="74" t="s">
        <v>467</v>
      </c>
      <c r="J8" s="74" t="s">
        <v>405</v>
      </c>
      <c r="K8" s="97"/>
    </row>
    <row r="9" spans="1:14" ht="84.95" customHeight="1" x14ac:dyDescent="0.25">
      <c r="A9" s="23">
        <v>3</v>
      </c>
      <c r="B9" s="72" t="s">
        <v>713</v>
      </c>
      <c r="C9" s="72" t="s">
        <v>714</v>
      </c>
      <c r="D9" s="72" t="s">
        <v>715</v>
      </c>
      <c r="E9" s="67">
        <v>100000</v>
      </c>
      <c r="F9" s="67"/>
      <c r="G9" s="67"/>
      <c r="H9" s="72" t="s">
        <v>355</v>
      </c>
      <c r="I9" s="74" t="s">
        <v>716</v>
      </c>
      <c r="J9" s="74" t="s">
        <v>405</v>
      </c>
      <c r="K9" s="97"/>
    </row>
    <row r="10" spans="1:14" ht="84.95" customHeight="1" x14ac:dyDescent="0.25">
      <c r="A10" s="23">
        <v>4</v>
      </c>
      <c r="B10" s="72" t="s">
        <v>779</v>
      </c>
      <c r="C10" s="72" t="s">
        <v>786</v>
      </c>
      <c r="D10" s="72" t="s">
        <v>293</v>
      </c>
      <c r="E10" s="67">
        <v>20000</v>
      </c>
      <c r="F10" s="67">
        <v>20000</v>
      </c>
      <c r="G10" s="67">
        <v>20000</v>
      </c>
      <c r="H10" s="72" t="s">
        <v>352</v>
      </c>
      <c r="I10" s="74" t="s">
        <v>787</v>
      </c>
      <c r="J10" s="74" t="s">
        <v>405</v>
      </c>
      <c r="K10" s="97"/>
    </row>
    <row r="11" spans="1:14" ht="66.75" customHeight="1" x14ac:dyDescent="0.25">
      <c r="A11" s="23">
        <v>5</v>
      </c>
      <c r="B11" s="72" t="s">
        <v>717</v>
      </c>
      <c r="C11" s="72" t="s">
        <v>718</v>
      </c>
      <c r="D11" s="72" t="s">
        <v>293</v>
      </c>
      <c r="E11" s="67">
        <v>20000</v>
      </c>
      <c r="F11" s="67">
        <v>20000</v>
      </c>
      <c r="G11" s="67">
        <v>20000</v>
      </c>
      <c r="H11" s="72" t="s">
        <v>356</v>
      </c>
      <c r="I11" s="74" t="s">
        <v>719</v>
      </c>
      <c r="J11" s="74" t="s">
        <v>405</v>
      </c>
      <c r="K11" s="97"/>
    </row>
    <row r="12" spans="1:14" ht="84.95" customHeight="1" x14ac:dyDescent="0.25">
      <c r="A12" s="23">
        <v>6</v>
      </c>
      <c r="B12" s="72" t="s">
        <v>155</v>
      </c>
      <c r="C12" s="72" t="s">
        <v>151</v>
      </c>
      <c r="D12" s="72" t="s">
        <v>631</v>
      </c>
      <c r="E12" s="67"/>
      <c r="F12" s="67">
        <v>20000</v>
      </c>
      <c r="G12" s="67"/>
      <c r="H12" s="72" t="s">
        <v>354</v>
      </c>
      <c r="I12" s="74" t="s">
        <v>152</v>
      </c>
      <c r="J12" s="74" t="s">
        <v>405</v>
      </c>
      <c r="K12" s="97"/>
    </row>
    <row r="13" spans="1:14" ht="84.95" customHeight="1" x14ac:dyDescent="0.25">
      <c r="A13" s="23">
        <v>7</v>
      </c>
      <c r="B13" s="72" t="s">
        <v>780</v>
      </c>
      <c r="C13" s="72" t="s">
        <v>789</v>
      </c>
      <c r="D13" s="72" t="s">
        <v>293</v>
      </c>
      <c r="E13" s="67">
        <v>100000</v>
      </c>
      <c r="F13" s="67">
        <v>100000</v>
      </c>
      <c r="G13" s="67">
        <v>100000</v>
      </c>
      <c r="H13" s="72" t="s">
        <v>353</v>
      </c>
      <c r="I13" s="74" t="s">
        <v>790</v>
      </c>
      <c r="J13" s="74" t="s">
        <v>405</v>
      </c>
      <c r="K13" s="97"/>
    </row>
    <row r="14" spans="1:14" ht="84.95" customHeight="1" x14ac:dyDescent="0.25">
      <c r="A14" s="23">
        <v>8</v>
      </c>
      <c r="B14" s="72" t="s">
        <v>468</v>
      </c>
      <c r="C14" s="72" t="s">
        <v>469</v>
      </c>
      <c r="D14" s="72" t="s">
        <v>293</v>
      </c>
      <c r="E14" s="67">
        <v>100000</v>
      </c>
      <c r="F14" s="67">
        <v>100000</v>
      </c>
      <c r="G14" s="67">
        <v>100000</v>
      </c>
      <c r="H14" s="72" t="s">
        <v>670</v>
      </c>
      <c r="I14" s="74" t="s">
        <v>781</v>
      </c>
      <c r="J14" s="74" t="s">
        <v>405</v>
      </c>
      <c r="K14" s="97"/>
    </row>
    <row r="15" spans="1:14" ht="84.95" customHeight="1" x14ac:dyDescent="0.25">
      <c r="A15" s="23">
        <v>9</v>
      </c>
      <c r="B15" s="72" t="s">
        <v>1110</v>
      </c>
      <c r="C15" s="72" t="s">
        <v>1111</v>
      </c>
      <c r="D15" s="72" t="s">
        <v>293</v>
      </c>
      <c r="E15" s="67">
        <v>20000</v>
      </c>
      <c r="F15" s="67">
        <v>20000</v>
      </c>
      <c r="G15" s="67">
        <v>20000</v>
      </c>
      <c r="H15" s="72" t="s">
        <v>670</v>
      </c>
      <c r="I15" s="74" t="s">
        <v>1112</v>
      </c>
      <c r="J15" s="74" t="s">
        <v>405</v>
      </c>
      <c r="K15" s="97"/>
    </row>
    <row r="16" spans="1:14" ht="84.95" customHeight="1" x14ac:dyDescent="0.25">
      <c r="A16" s="23">
        <v>10</v>
      </c>
      <c r="B16" s="72" t="s">
        <v>294</v>
      </c>
      <c r="C16" s="72" t="s">
        <v>471</v>
      </c>
      <c r="D16" s="72" t="s">
        <v>293</v>
      </c>
      <c r="E16" s="67">
        <v>100000</v>
      </c>
      <c r="F16" s="67">
        <v>100000</v>
      </c>
      <c r="G16" s="67">
        <v>100000</v>
      </c>
      <c r="H16" s="72" t="s">
        <v>671</v>
      </c>
      <c r="I16" s="74" t="s">
        <v>472</v>
      </c>
      <c r="J16" s="74" t="s">
        <v>405</v>
      </c>
      <c r="K16" s="97"/>
    </row>
    <row r="17" spans="1:11" ht="68.25" customHeight="1" x14ac:dyDescent="0.25">
      <c r="A17" s="23">
        <v>11</v>
      </c>
      <c r="B17" s="72" t="s">
        <v>778</v>
      </c>
      <c r="C17" s="72" t="s">
        <v>784</v>
      </c>
      <c r="D17" s="72" t="s">
        <v>293</v>
      </c>
      <c r="E17" s="67">
        <v>20000</v>
      </c>
      <c r="F17" s="67">
        <v>20000</v>
      </c>
      <c r="G17" s="67">
        <v>20000</v>
      </c>
      <c r="H17" s="72" t="s">
        <v>670</v>
      </c>
      <c r="I17" s="74" t="s">
        <v>785</v>
      </c>
      <c r="J17" s="74" t="s">
        <v>405</v>
      </c>
      <c r="K17" s="97"/>
    </row>
    <row r="18" spans="1:11" ht="84.95" customHeight="1" x14ac:dyDescent="0.25">
      <c r="A18" s="23">
        <v>12</v>
      </c>
      <c r="B18" s="72" t="s">
        <v>302</v>
      </c>
      <c r="C18" s="72" t="s">
        <v>782</v>
      </c>
      <c r="D18" s="72" t="s">
        <v>293</v>
      </c>
      <c r="E18" s="67">
        <v>20000</v>
      </c>
      <c r="F18" s="67">
        <v>20000</v>
      </c>
      <c r="G18" s="67">
        <v>20000</v>
      </c>
      <c r="H18" s="72" t="s">
        <v>670</v>
      </c>
      <c r="I18" s="74" t="s">
        <v>783</v>
      </c>
      <c r="J18" s="74" t="s">
        <v>405</v>
      </c>
      <c r="K18" s="97"/>
    </row>
    <row r="19" spans="1:11" ht="84.95" customHeight="1" x14ac:dyDescent="0.25">
      <c r="A19" s="23">
        <v>13</v>
      </c>
      <c r="B19" s="72" t="s">
        <v>792</v>
      </c>
      <c r="C19" s="72" t="s">
        <v>793</v>
      </c>
      <c r="D19" s="72" t="s">
        <v>293</v>
      </c>
      <c r="E19" s="67">
        <v>20000</v>
      </c>
      <c r="F19" s="67">
        <v>20000</v>
      </c>
      <c r="G19" s="67">
        <v>20000</v>
      </c>
      <c r="H19" s="72" t="s">
        <v>670</v>
      </c>
      <c r="I19" s="74" t="s">
        <v>794</v>
      </c>
      <c r="J19" s="74" t="s">
        <v>405</v>
      </c>
      <c r="K19" s="97"/>
    </row>
    <row r="20" spans="1:11" ht="84.95" customHeight="1" x14ac:dyDescent="0.25">
      <c r="A20" s="23">
        <v>14</v>
      </c>
      <c r="B20" s="72" t="s">
        <v>1086</v>
      </c>
      <c r="C20" s="72" t="s">
        <v>1087</v>
      </c>
      <c r="D20" s="72" t="s">
        <v>1092</v>
      </c>
      <c r="E20" s="67">
        <v>15000</v>
      </c>
      <c r="F20" s="67">
        <v>15000</v>
      </c>
      <c r="G20" s="67">
        <v>15000</v>
      </c>
      <c r="H20" s="72" t="s">
        <v>1088</v>
      </c>
      <c r="I20" s="74" t="s">
        <v>1089</v>
      </c>
      <c r="J20" s="74" t="s">
        <v>405</v>
      </c>
      <c r="K20" s="97"/>
    </row>
    <row r="21" spans="1:11" ht="84.95" customHeight="1" x14ac:dyDescent="0.25">
      <c r="A21" s="23">
        <v>15</v>
      </c>
      <c r="B21" s="72" t="s">
        <v>1090</v>
      </c>
      <c r="C21" s="72" t="s">
        <v>789</v>
      </c>
      <c r="D21" s="72" t="s">
        <v>1091</v>
      </c>
      <c r="E21" s="67">
        <v>200000</v>
      </c>
      <c r="F21" s="67">
        <v>200000</v>
      </c>
      <c r="G21" s="67">
        <v>200000</v>
      </c>
      <c r="H21" s="72" t="s">
        <v>353</v>
      </c>
      <c r="I21" s="74" t="s">
        <v>790</v>
      </c>
      <c r="J21" s="74" t="s">
        <v>405</v>
      </c>
      <c r="K21" s="97"/>
    </row>
    <row r="22" spans="1:11" ht="84.95" customHeight="1" x14ac:dyDescent="0.25">
      <c r="A22" s="23">
        <v>16</v>
      </c>
      <c r="B22" s="72" t="s">
        <v>301</v>
      </c>
      <c r="C22" s="72" t="s">
        <v>748</v>
      </c>
      <c r="D22" s="72" t="s">
        <v>293</v>
      </c>
      <c r="E22" s="67">
        <v>100000</v>
      </c>
      <c r="F22" s="67">
        <v>100000</v>
      </c>
      <c r="G22" s="67">
        <v>100000</v>
      </c>
      <c r="H22" s="72" t="s">
        <v>670</v>
      </c>
      <c r="I22" s="74" t="s">
        <v>473</v>
      </c>
      <c r="J22" s="74" t="s">
        <v>405</v>
      </c>
      <c r="K22" s="97"/>
    </row>
    <row r="23" spans="1:11" ht="84.95" customHeight="1" x14ac:dyDescent="0.25">
      <c r="A23" s="23">
        <v>17</v>
      </c>
      <c r="B23" s="66" t="s">
        <v>246</v>
      </c>
      <c r="C23" s="66" t="s">
        <v>247</v>
      </c>
      <c r="D23" s="66" t="s">
        <v>248</v>
      </c>
      <c r="E23" s="67"/>
      <c r="F23" s="67"/>
      <c r="G23" s="67">
        <v>55000</v>
      </c>
      <c r="H23" s="72" t="s">
        <v>670</v>
      </c>
      <c r="I23" s="66" t="s">
        <v>484</v>
      </c>
      <c r="J23" s="70" t="s">
        <v>405</v>
      </c>
      <c r="K23" s="113"/>
    </row>
    <row r="24" spans="1:11" ht="84.95" customHeight="1" x14ac:dyDescent="0.25">
      <c r="A24" s="23">
        <v>18</v>
      </c>
      <c r="B24" s="66" t="s">
        <v>482</v>
      </c>
      <c r="C24" s="66" t="s">
        <v>483</v>
      </c>
      <c r="D24" s="66" t="s">
        <v>777</v>
      </c>
      <c r="E24" s="67"/>
      <c r="F24" s="67"/>
      <c r="G24" s="67">
        <v>55000</v>
      </c>
      <c r="H24" s="72" t="s">
        <v>670</v>
      </c>
      <c r="I24" s="66" t="s">
        <v>484</v>
      </c>
      <c r="J24" s="70" t="s">
        <v>405</v>
      </c>
      <c r="K24" s="113"/>
    </row>
    <row r="25" spans="1:11" ht="84.95" customHeight="1" x14ac:dyDescent="0.25">
      <c r="A25" s="23">
        <v>19</v>
      </c>
      <c r="B25" s="72" t="s">
        <v>791</v>
      </c>
      <c r="C25" s="72" t="s">
        <v>462</v>
      </c>
      <c r="D25" s="72" t="s">
        <v>293</v>
      </c>
      <c r="E25" s="67">
        <v>100000</v>
      </c>
      <c r="F25" s="67">
        <v>100000</v>
      </c>
      <c r="G25" s="67">
        <v>100000</v>
      </c>
      <c r="H25" s="72" t="s">
        <v>669</v>
      </c>
      <c r="I25" s="74" t="s">
        <v>463</v>
      </c>
      <c r="J25" s="74" t="s">
        <v>405</v>
      </c>
      <c r="K25" s="97"/>
    </row>
    <row r="26" spans="1:11" ht="84.95" customHeight="1" x14ac:dyDescent="0.25">
      <c r="A26" s="23">
        <v>20</v>
      </c>
      <c r="B26" s="72" t="s">
        <v>747</v>
      </c>
      <c r="C26" s="72" t="s">
        <v>749</v>
      </c>
      <c r="D26" s="72" t="s">
        <v>293</v>
      </c>
      <c r="E26" s="67">
        <v>100000</v>
      </c>
      <c r="F26" s="67">
        <v>100000</v>
      </c>
      <c r="G26" s="67">
        <v>100000</v>
      </c>
      <c r="H26" s="72" t="s">
        <v>351</v>
      </c>
      <c r="I26" s="74" t="s">
        <v>750</v>
      </c>
      <c r="J26" s="74" t="s">
        <v>405</v>
      </c>
      <c r="K26" s="97"/>
    </row>
    <row r="27" spans="1:11" ht="84.95" customHeight="1" x14ac:dyDescent="0.25">
      <c r="A27" s="23">
        <v>21</v>
      </c>
      <c r="B27" s="117" t="s">
        <v>245</v>
      </c>
      <c r="C27" s="72" t="s">
        <v>1115</v>
      </c>
      <c r="D27" s="72" t="s">
        <v>293</v>
      </c>
      <c r="E27" s="67">
        <v>50000</v>
      </c>
      <c r="F27" s="67">
        <v>50000</v>
      </c>
      <c r="G27" s="67">
        <v>50000</v>
      </c>
      <c r="H27" s="72" t="s">
        <v>670</v>
      </c>
      <c r="I27" s="74" t="s">
        <v>464</v>
      </c>
      <c r="J27" s="74" t="s">
        <v>405</v>
      </c>
      <c r="K27" s="97"/>
    </row>
    <row r="28" spans="1:11" ht="84.95" customHeight="1" x14ac:dyDescent="0.25">
      <c r="A28" s="23">
        <v>22</v>
      </c>
      <c r="B28" s="72" t="s">
        <v>720</v>
      </c>
      <c r="C28" s="72" t="s">
        <v>721</v>
      </c>
      <c r="D28" s="72" t="s">
        <v>715</v>
      </c>
      <c r="E28" s="67"/>
      <c r="F28" s="67">
        <v>20000</v>
      </c>
      <c r="G28" s="67">
        <v>20000</v>
      </c>
      <c r="H28" s="72" t="s">
        <v>670</v>
      </c>
      <c r="I28" s="74" t="s">
        <v>794</v>
      </c>
      <c r="J28" s="74" t="s">
        <v>405</v>
      </c>
      <c r="K28" s="97"/>
    </row>
    <row r="29" spans="1:11" ht="84.95" customHeight="1" x14ac:dyDescent="0.25">
      <c r="A29" s="23">
        <v>23</v>
      </c>
      <c r="B29" s="72" t="s">
        <v>450</v>
      </c>
      <c r="C29" s="72" t="s">
        <v>451</v>
      </c>
      <c r="D29" s="72" t="s">
        <v>293</v>
      </c>
      <c r="E29" s="67">
        <v>2000000</v>
      </c>
      <c r="F29" s="67">
        <v>2000000</v>
      </c>
      <c r="G29" s="67">
        <v>2000000</v>
      </c>
      <c r="H29" s="72" t="s">
        <v>668</v>
      </c>
      <c r="I29" s="74" t="s">
        <v>452</v>
      </c>
      <c r="J29" s="74" t="s">
        <v>405</v>
      </c>
      <c r="K29" s="97"/>
    </row>
    <row r="30" spans="1:11" ht="84.95" customHeight="1" x14ac:dyDescent="0.25">
      <c r="A30" s="23">
        <v>24</v>
      </c>
      <c r="B30" s="72" t="s">
        <v>296</v>
      </c>
      <c r="C30" s="72" t="s">
        <v>451</v>
      </c>
      <c r="D30" s="72" t="s">
        <v>293</v>
      </c>
      <c r="E30" s="67">
        <v>500000</v>
      </c>
      <c r="F30" s="67">
        <v>500000</v>
      </c>
      <c r="G30" s="67">
        <v>500000</v>
      </c>
      <c r="H30" s="72" t="s">
        <v>668</v>
      </c>
      <c r="I30" s="74" t="s">
        <v>452</v>
      </c>
      <c r="J30" s="74" t="s">
        <v>405</v>
      </c>
      <c r="K30" s="97"/>
    </row>
    <row r="31" spans="1:11" ht="84.95" customHeight="1" x14ac:dyDescent="0.25">
      <c r="A31" s="23">
        <v>25</v>
      </c>
      <c r="B31" s="66" t="s">
        <v>249</v>
      </c>
      <c r="C31" s="66" t="s">
        <v>250</v>
      </c>
      <c r="D31" s="66" t="s">
        <v>251</v>
      </c>
      <c r="E31" s="67">
        <v>315000</v>
      </c>
      <c r="F31" s="67">
        <v>315000</v>
      </c>
      <c r="G31" s="67">
        <v>315000</v>
      </c>
      <c r="H31" s="72" t="s">
        <v>670</v>
      </c>
      <c r="I31" s="66" t="s">
        <v>484</v>
      </c>
      <c r="J31" s="70" t="s">
        <v>405</v>
      </c>
      <c r="K31" s="113"/>
    </row>
    <row r="32" spans="1:11" ht="63.75" customHeight="1" x14ac:dyDescent="0.35">
      <c r="E32" s="53">
        <f>SUM(E7:E31)</f>
        <v>4050000</v>
      </c>
      <c r="F32" s="53">
        <f t="shared" ref="F32:G32" si="0">SUM(F7:F31)</f>
        <v>3990000</v>
      </c>
      <c r="G32" s="53">
        <f t="shared" si="0"/>
        <v>4080000</v>
      </c>
    </row>
  </sheetData>
  <mergeCells count="8">
    <mergeCell ref="A4:J4"/>
    <mergeCell ref="E5:G5"/>
    <mergeCell ref="I5:I6"/>
    <mergeCell ref="J5:J6"/>
    <mergeCell ref="A5:A6"/>
    <mergeCell ref="B5:B6"/>
    <mergeCell ref="C5:C6"/>
    <mergeCell ref="D5:D6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Footer xml:space="preserve">&amp;R&amp;"TH SarabunPSK,ธรรมดา"&amp;16หน้า| &amp;"TH SarabunPSK,ตัวหนา"&amp;P+12&amp;
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K28"/>
  <sheetViews>
    <sheetView topLeftCell="A25" zoomScaleSheetLayoutView="100" workbookViewId="0">
      <selection activeCell="E28" sqref="E28:G28"/>
    </sheetView>
  </sheetViews>
  <sheetFormatPr defaultRowHeight="21" x14ac:dyDescent="0.35"/>
  <cols>
    <col min="1" max="1" width="4.7109375" style="52" customWidth="1"/>
    <col min="2" max="2" width="22.85546875" style="6" customWidth="1"/>
    <col min="3" max="3" width="17.140625" style="6" customWidth="1"/>
    <col min="4" max="4" width="14.28515625" style="6" customWidth="1"/>
    <col min="5" max="5" width="11.5703125" style="53" customWidth="1"/>
    <col min="6" max="7" width="12.28515625" style="6" customWidth="1"/>
    <col min="8" max="8" width="15.7109375" style="6" customWidth="1"/>
    <col min="9" max="9" width="15.7109375" style="89" customWidth="1"/>
    <col min="10" max="10" width="14.140625" style="6" customWidth="1"/>
    <col min="11" max="11" width="5.42578125" style="3" customWidth="1"/>
  </cols>
  <sheetData>
    <row r="1" spans="1:11" ht="30" customHeight="1" x14ac:dyDescent="0.35">
      <c r="A1" s="28" t="s">
        <v>225</v>
      </c>
      <c r="B1" s="28"/>
      <c r="C1" s="61"/>
      <c r="D1" s="61"/>
      <c r="E1" s="61"/>
      <c r="F1" s="61"/>
      <c r="G1" s="61"/>
      <c r="H1" s="61"/>
      <c r="I1" s="85"/>
      <c r="J1" s="61"/>
    </row>
    <row r="2" spans="1:11" ht="30" customHeight="1" x14ac:dyDescent="0.35">
      <c r="A2" s="29" t="s">
        <v>220</v>
      </c>
      <c r="B2" s="28"/>
      <c r="C2" s="61"/>
      <c r="D2" s="61"/>
      <c r="E2" s="61"/>
      <c r="F2" s="61"/>
      <c r="G2" s="61"/>
      <c r="H2" s="61"/>
      <c r="I2" s="85"/>
      <c r="J2" s="61"/>
    </row>
    <row r="3" spans="1:11" ht="30" customHeight="1" x14ac:dyDescent="0.35">
      <c r="A3" s="4" t="s">
        <v>441</v>
      </c>
      <c r="B3" s="4"/>
      <c r="C3" s="4"/>
      <c r="D3" s="4"/>
      <c r="E3" s="4"/>
      <c r="F3" s="4"/>
      <c r="G3" s="4"/>
      <c r="H3" s="4"/>
      <c r="I3" s="38"/>
      <c r="J3" s="4"/>
    </row>
    <row r="4" spans="1:11" ht="30" customHeight="1" x14ac:dyDescent="0.25">
      <c r="A4" s="167" t="s">
        <v>474</v>
      </c>
      <c r="B4" s="167"/>
      <c r="C4" s="167"/>
      <c r="D4" s="167"/>
      <c r="E4" s="167"/>
      <c r="F4" s="167"/>
      <c r="G4" s="167"/>
      <c r="H4" s="167"/>
      <c r="I4" s="167"/>
      <c r="J4" s="167"/>
    </row>
    <row r="5" spans="1:11" ht="30" customHeight="1" x14ac:dyDescent="0.25">
      <c r="A5" s="156" t="s">
        <v>331</v>
      </c>
      <c r="B5" s="156" t="s">
        <v>332</v>
      </c>
      <c r="C5" s="156" t="s">
        <v>333</v>
      </c>
      <c r="D5" s="157" t="s">
        <v>334</v>
      </c>
      <c r="E5" s="156" t="s">
        <v>335</v>
      </c>
      <c r="F5" s="156"/>
      <c r="G5" s="156"/>
      <c r="H5" s="62" t="s">
        <v>400</v>
      </c>
      <c r="I5" s="170" t="s">
        <v>336</v>
      </c>
      <c r="J5" s="156" t="s">
        <v>337</v>
      </c>
    </row>
    <row r="6" spans="1:11" ht="30" customHeight="1" x14ac:dyDescent="0.25">
      <c r="A6" s="156"/>
      <c r="B6" s="156"/>
      <c r="C6" s="156"/>
      <c r="D6" s="158"/>
      <c r="E6" s="60">
        <v>2560</v>
      </c>
      <c r="F6" s="60">
        <v>2561</v>
      </c>
      <c r="G6" s="60">
        <v>2562</v>
      </c>
      <c r="H6" s="63" t="s">
        <v>167</v>
      </c>
      <c r="I6" s="170"/>
      <c r="J6" s="156"/>
    </row>
    <row r="7" spans="1:11" ht="84.95" customHeight="1" x14ac:dyDescent="0.2">
      <c r="A7" s="23">
        <v>1</v>
      </c>
      <c r="B7" s="66" t="s">
        <v>996</v>
      </c>
      <c r="C7" s="72" t="s">
        <v>475</v>
      </c>
      <c r="D7" s="72" t="s">
        <v>444</v>
      </c>
      <c r="E7" s="67">
        <v>100000</v>
      </c>
      <c r="F7" s="67">
        <v>100000</v>
      </c>
      <c r="G7" s="67">
        <v>100000</v>
      </c>
      <c r="H7" s="72" t="s">
        <v>357</v>
      </c>
      <c r="I7" s="79" t="s">
        <v>796</v>
      </c>
      <c r="J7" s="74" t="s">
        <v>405</v>
      </c>
      <c r="K7" s="19"/>
    </row>
    <row r="8" spans="1:11" ht="84.95" customHeight="1" x14ac:dyDescent="0.25">
      <c r="A8" s="23">
        <v>2</v>
      </c>
      <c r="B8" s="66" t="s">
        <v>997</v>
      </c>
      <c r="C8" s="72" t="s">
        <v>475</v>
      </c>
      <c r="D8" s="72" t="s">
        <v>444</v>
      </c>
      <c r="E8" s="67">
        <v>100000</v>
      </c>
      <c r="F8" s="67">
        <v>100000</v>
      </c>
      <c r="G8" s="67">
        <v>100000</v>
      </c>
      <c r="H8" s="72" t="s">
        <v>357</v>
      </c>
      <c r="I8" s="79" t="s">
        <v>796</v>
      </c>
      <c r="J8" s="74" t="s">
        <v>405</v>
      </c>
    </row>
    <row r="9" spans="1:11" ht="84.95" customHeight="1" x14ac:dyDescent="0.25">
      <c r="A9" s="23">
        <v>3</v>
      </c>
      <c r="B9" s="72" t="s">
        <v>565</v>
      </c>
      <c r="C9" s="72" t="s">
        <v>477</v>
      </c>
      <c r="D9" s="72" t="s">
        <v>444</v>
      </c>
      <c r="E9" s="67">
        <v>100000</v>
      </c>
      <c r="F9" s="67">
        <v>100000</v>
      </c>
      <c r="G9" s="67">
        <v>100000</v>
      </c>
      <c r="H9" s="72" t="s">
        <v>357</v>
      </c>
      <c r="I9" s="79" t="s">
        <v>478</v>
      </c>
      <c r="J9" s="74" t="s">
        <v>405</v>
      </c>
    </row>
    <row r="10" spans="1:11" ht="84.95" customHeight="1" x14ac:dyDescent="0.25">
      <c r="A10" s="23">
        <v>4</v>
      </c>
      <c r="B10" s="79" t="s">
        <v>722</v>
      </c>
      <c r="C10" s="72" t="s">
        <v>723</v>
      </c>
      <c r="D10" s="79" t="s">
        <v>795</v>
      </c>
      <c r="E10" s="67">
        <v>20000</v>
      </c>
      <c r="F10" s="67">
        <v>20000</v>
      </c>
      <c r="G10" s="67">
        <v>20000</v>
      </c>
      <c r="H10" s="72" t="s">
        <v>357</v>
      </c>
      <c r="I10" s="79" t="s">
        <v>724</v>
      </c>
      <c r="J10" s="74" t="s">
        <v>405</v>
      </c>
    </row>
    <row r="11" spans="1:11" ht="84.95" customHeight="1" x14ac:dyDescent="0.25">
      <c r="A11" s="23">
        <v>5</v>
      </c>
      <c r="B11" s="79" t="s">
        <v>725</v>
      </c>
      <c r="C11" s="72" t="s">
        <v>726</v>
      </c>
      <c r="D11" s="79" t="s">
        <v>795</v>
      </c>
      <c r="E11" s="67">
        <v>10000</v>
      </c>
      <c r="F11" s="67">
        <v>10000</v>
      </c>
      <c r="G11" s="67">
        <v>10000</v>
      </c>
      <c r="H11" s="72" t="s">
        <v>254</v>
      </c>
      <c r="I11" s="79" t="s">
        <v>727</v>
      </c>
      <c r="J11" s="74" t="s">
        <v>405</v>
      </c>
    </row>
    <row r="12" spans="1:11" ht="111" customHeight="1" x14ac:dyDescent="0.25">
      <c r="A12" s="23">
        <v>6</v>
      </c>
      <c r="B12" s="72" t="s">
        <v>1114</v>
      </c>
      <c r="C12" s="72" t="s">
        <v>475</v>
      </c>
      <c r="D12" s="72" t="s">
        <v>444</v>
      </c>
      <c r="E12" s="67">
        <v>100000</v>
      </c>
      <c r="F12" s="67">
        <v>100000</v>
      </c>
      <c r="G12" s="67">
        <v>100000</v>
      </c>
      <c r="H12" s="72" t="s">
        <v>357</v>
      </c>
      <c r="I12" s="79" t="s">
        <v>476</v>
      </c>
      <c r="J12" s="74" t="s">
        <v>405</v>
      </c>
    </row>
    <row r="13" spans="1:11" ht="84.95" customHeight="1" x14ac:dyDescent="0.25">
      <c r="A13" s="23">
        <v>7</v>
      </c>
      <c r="B13" s="72" t="s">
        <v>701</v>
      </c>
      <c r="C13" s="72" t="s">
        <v>475</v>
      </c>
      <c r="D13" s="72" t="s">
        <v>444</v>
      </c>
      <c r="E13" s="67">
        <v>100000</v>
      </c>
      <c r="F13" s="67">
        <v>100000</v>
      </c>
      <c r="G13" s="67">
        <v>100000</v>
      </c>
      <c r="H13" s="72" t="s">
        <v>357</v>
      </c>
      <c r="I13" s="79" t="s">
        <v>476</v>
      </c>
      <c r="J13" s="74" t="s">
        <v>405</v>
      </c>
    </row>
    <row r="14" spans="1:11" ht="84.95" customHeight="1" x14ac:dyDescent="0.25">
      <c r="A14" s="23">
        <v>8</v>
      </c>
      <c r="B14" s="72" t="s">
        <v>500</v>
      </c>
      <c r="C14" s="72" t="s">
        <v>475</v>
      </c>
      <c r="D14" s="72" t="s">
        <v>444</v>
      </c>
      <c r="E14" s="67">
        <v>100000</v>
      </c>
      <c r="F14" s="67">
        <v>100000</v>
      </c>
      <c r="G14" s="67">
        <v>100000</v>
      </c>
      <c r="H14" s="72" t="s">
        <v>357</v>
      </c>
      <c r="I14" s="79" t="s">
        <v>476</v>
      </c>
      <c r="J14" s="74" t="s">
        <v>405</v>
      </c>
    </row>
    <row r="15" spans="1:11" ht="84.95" customHeight="1" x14ac:dyDescent="0.25">
      <c r="A15" s="23">
        <v>9</v>
      </c>
      <c r="B15" s="72" t="s">
        <v>498</v>
      </c>
      <c r="C15" s="72" t="s">
        <v>475</v>
      </c>
      <c r="D15" s="72" t="s">
        <v>444</v>
      </c>
      <c r="E15" s="67">
        <v>100000</v>
      </c>
      <c r="F15" s="67">
        <v>100000</v>
      </c>
      <c r="G15" s="67">
        <v>100000</v>
      </c>
      <c r="H15" s="72" t="s">
        <v>357</v>
      </c>
      <c r="I15" s="79" t="s">
        <v>476</v>
      </c>
      <c r="J15" s="74" t="s">
        <v>405</v>
      </c>
    </row>
    <row r="16" spans="1:11" ht="84.95" customHeight="1" x14ac:dyDescent="0.25">
      <c r="A16" s="23">
        <v>10</v>
      </c>
      <c r="B16" s="72" t="s">
        <v>499</v>
      </c>
      <c r="C16" s="72" t="s">
        <v>475</v>
      </c>
      <c r="D16" s="72" t="s">
        <v>444</v>
      </c>
      <c r="E16" s="67">
        <v>100000</v>
      </c>
      <c r="F16" s="67">
        <v>100000</v>
      </c>
      <c r="G16" s="67">
        <v>100000</v>
      </c>
      <c r="H16" s="72" t="s">
        <v>357</v>
      </c>
      <c r="I16" s="79" t="s">
        <v>476</v>
      </c>
      <c r="J16" s="74" t="s">
        <v>405</v>
      </c>
    </row>
    <row r="17" spans="1:10" ht="84.95" customHeight="1" x14ac:dyDescent="0.25">
      <c r="A17" s="23">
        <v>11</v>
      </c>
      <c r="B17" s="72" t="s">
        <v>566</v>
      </c>
      <c r="C17" s="72" t="s">
        <v>497</v>
      </c>
      <c r="D17" s="72" t="s">
        <v>470</v>
      </c>
      <c r="E17" s="67">
        <v>100000</v>
      </c>
      <c r="F17" s="67">
        <v>100000</v>
      </c>
      <c r="G17" s="67">
        <v>100000</v>
      </c>
      <c r="H17" s="72" t="s">
        <v>357</v>
      </c>
      <c r="I17" s="79" t="s">
        <v>476</v>
      </c>
      <c r="J17" s="74" t="s">
        <v>405</v>
      </c>
    </row>
    <row r="18" spans="1:10" ht="84.95" customHeight="1" x14ac:dyDescent="0.25">
      <c r="A18" s="23">
        <v>12</v>
      </c>
      <c r="B18" s="72" t="s">
        <v>192</v>
      </c>
      <c r="C18" s="72" t="s">
        <v>475</v>
      </c>
      <c r="D18" s="72" t="s">
        <v>444</v>
      </c>
      <c r="E18" s="67">
        <v>100000</v>
      </c>
      <c r="F18" s="67">
        <v>100000</v>
      </c>
      <c r="G18" s="67">
        <v>100000</v>
      </c>
      <c r="H18" s="72" t="s">
        <v>357</v>
      </c>
      <c r="I18" s="79" t="s">
        <v>796</v>
      </c>
      <c r="J18" s="74" t="s">
        <v>405</v>
      </c>
    </row>
    <row r="19" spans="1:10" ht="84.95" customHeight="1" x14ac:dyDescent="0.25">
      <c r="A19" s="23">
        <v>13</v>
      </c>
      <c r="B19" s="79" t="s">
        <v>203</v>
      </c>
      <c r="C19" s="79" t="s">
        <v>313</v>
      </c>
      <c r="D19" s="79" t="s">
        <v>795</v>
      </c>
      <c r="E19" s="67">
        <v>50000</v>
      </c>
      <c r="F19" s="67">
        <v>50000</v>
      </c>
      <c r="G19" s="67">
        <v>50000</v>
      </c>
      <c r="H19" s="72" t="s">
        <v>357</v>
      </c>
      <c r="I19" s="79" t="s">
        <v>314</v>
      </c>
      <c r="J19" s="74" t="s">
        <v>405</v>
      </c>
    </row>
    <row r="20" spans="1:10" ht="84.95" customHeight="1" x14ac:dyDescent="0.25">
      <c r="A20" s="23">
        <v>14</v>
      </c>
      <c r="B20" s="72" t="s">
        <v>271</v>
      </c>
      <c r="C20" s="72" t="s">
        <v>706</v>
      </c>
      <c r="D20" s="72" t="s">
        <v>567</v>
      </c>
      <c r="E20" s="67">
        <v>50000</v>
      </c>
      <c r="F20" s="67">
        <v>50000</v>
      </c>
      <c r="G20" s="67">
        <v>50000</v>
      </c>
      <c r="H20" s="72" t="s">
        <v>357</v>
      </c>
      <c r="I20" s="79" t="s">
        <v>724</v>
      </c>
      <c r="J20" s="74" t="s">
        <v>405</v>
      </c>
    </row>
    <row r="21" spans="1:10" ht="84.95" customHeight="1" x14ac:dyDescent="0.25">
      <c r="A21" s="23">
        <v>15</v>
      </c>
      <c r="B21" s="79" t="s">
        <v>252</v>
      </c>
      <c r="C21" s="72" t="s">
        <v>253</v>
      </c>
      <c r="D21" s="79" t="s">
        <v>795</v>
      </c>
      <c r="E21" s="67">
        <v>10000</v>
      </c>
      <c r="F21" s="67">
        <v>10000</v>
      </c>
      <c r="G21" s="67">
        <v>10000</v>
      </c>
      <c r="H21" s="72" t="s">
        <v>366</v>
      </c>
      <c r="I21" s="79" t="s">
        <v>255</v>
      </c>
      <c r="J21" s="74" t="s">
        <v>405</v>
      </c>
    </row>
    <row r="22" spans="1:10" ht="84.95" customHeight="1" x14ac:dyDescent="0.25">
      <c r="A22" s="23">
        <v>16</v>
      </c>
      <c r="B22" s="79" t="s">
        <v>632</v>
      </c>
      <c r="C22" s="72" t="s">
        <v>475</v>
      </c>
      <c r="D22" s="79" t="s">
        <v>795</v>
      </c>
      <c r="E22" s="67">
        <v>20000</v>
      </c>
      <c r="F22" s="67">
        <v>20000</v>
      </c>
      <c r="G22" s="67">
        <v>20000</v>
      </c>
      <c r="H22" s="72" t="s">
        <v>358</v>
      </c>
      <c r="I22" s="79" t="s">
        <v>476</v>
      </c>
      <c r="J22" s="74" t="s">
        <v>405</v>
      </c>
    </row>
    <row r="23" spans="1:10" ht="84.95" customHeight="1" x14ac:dyDescent="0.25">
      <c r="A23" s="23">
        <v>17</v>
      </c>
      <c r="B23" s="79" t="s">
        <v>458</v>
      </c>
      <c r="C23" s="72" t="s">
        <v>475</v>
      </c>
      <c r="D23" s="79" t="s">
        <v>795</v>
      </c>
      <c r="E23" s="67">
        <v>10000</v>
      </c>
      <c r="F23" s="67">
        <v>10000</v>
      </c>
      <c r="G23" s="67">
        <v>10000</v>
      </c>
      <c r="H23" s="72" t="s">
        <v>358</v>
      </c>
      <c r="I23" s="79" t="s">
        <v>476</v>
      </c>
      <c r="J23" s="74" t="s">
        <v>405</v>
      </c>
    </row>
    <row r="24" spans="1:10" ht="84.95" customHeight="1" x14ac:dyDescent="0.25">
      <c r="A24" s="23">
        <v>18</v>
      </c>
      <c r="B24" s="79" t="s">
        <v>633</v>
      </c>
      <c r="C24" s="72" t="s">
        <v>475</v>
      </c>
      <c r="D24" s="79" t="s">
        <v>795</v>
      </c>
      <c r="E24" s="67">
        <v>5000</v>
      </c>
      <c r="F24" s="67">
        <v>5000</v>
      </c>
      <c r="G24" s="67">
        <v>5000</v>
      </c>
      <c r="H24" s="72" t="s">
        <v>358</v>
      </c>
      <c r="I24" s="79" t="s">
        <v>476</v>
      </c>
      <c r="J24" s="74" t="s">
        <v>405</v>
      </c>
    </row>
    <row r="25" spans="1:10" ht="84.95" customHeight="1" x14ac:dyDescent="0.25">
      <c r="A25" s="23">
        <v>19</v>
      </c>
      <c r="B25" s="79" t="s">
        <v>457</v>
      </c>
      <c r="C25" s="72" t="s">
        <v>475</v>
      </c>
      <c r="D25" s="79" t="s">
        <v>795</v>
      </c>
      <c r="E25" s="67">
        <v>4000</v>
      </c>
      <c r="F25" s="67">
        <v>4000</v>
      </c>
      <c r="G25" s="67">
        <v>4000</v>
      </c>
      <c r="H25" s="72" t="s">
        <v>358</v>
      </c>
      <c r="I25" s="79" t="s">
        <v>476</v>
      </c>
      <c r="J25" s="74" t="s">
        <v>405</v>
      </c>
    </row>
    <row r="26" spans="1:10" ht="84.95" customHeight="1" x14ac:dyDescent="0.25">
      <c r="A26" s="23">
        <v>20</v>
      </c>
      <c r="B26" s="79" t="s">
        <v>229</v>
      </c>
      <c r="C26" s="72" t="s">
        <v>230</v>
      </c>
      <c r="D26" s="79" t="s">
        <v>795</v>
      </c>
      <c r="E26" s="67">
        <v>4000</v>
      </c>
      <c r="F26" s="67">
        <v>4000</v>
      </c>
      <c r="G26" s="67">
        <v>4000</v>
      </c>
      <c r="H26" s="72" t="s">
        <v>358</v>
      </c>
      <c r="I26" s="79" t="s">
        <v>231</v>
      </c>
      <c r="J26" s="74" t="s">
        <v>405</v>
      </c>
    </row>
    <row r="27" spans="1:10" ht="84.95" customHeight="1" x14ac:dyDescent="0.25">
      <c r="A27" s="23">
        <v>21</v>
      </c>
      <c r="B27" s="79" t="s">
        <v>456</v>
      </c>
      <c r="C27" s="72" t="s">
        <v>475</v>
      </c>
      <c r="D27" s="79" t="s">
        <v>795</v>
      </c>
      <c r="E27" s="67">
        <v>3000</v>
      </c>
      <c r="F27" s="67">
        <v>3000</v>
      </c>
      <c r="G27" s="67">
        <v>3000</v>
      </c>
      <c r="H27" s="72" t="s">
        <v>358</v>
      </c>
      <c r="I27" s="79" t="s">
        <v>476</v>
      </c>
      <c r="J27" s="74" t="s">
        <v>405</v>
      </c>
    </row>
    <row r="28" spans="1:10" x14ac:dyDescent="0.35">
      <c r="E28" s="53">
        <f>SUM(E7:E27)</f>
        <v>1186000</v>
      </c>
      <c r="F28" s="53">
        <f t="shared" ref="F28:G28" si="0">SUM(F7:F27)</f>
        <v>1186000</v>
      </c>
      <c r="G28" s="53">
        <f t="shared" si="0"/>
        <v>1186000</v>
      </c>
    </row>
  </sheetData>
  <mergeCells count="8">
    <mergeCell ref="A4:J4"/>
    <mergeCell ref="A5:A6"/>
    <mergeCell ref="B5:B6"/>
    <mergeCell ref="C5:C6"/>
    <mergeCell ref="D5:D6"/>
    <mergeCell ref="E5:G5"/>
    <mergeCell ref="I5:I6"/>
    <mergeCell ref="J5:J6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Footer xml:space="preserve">&amp;R&amp;"TH SarabunPSK,ธรรมดา"&amp;16หน้า| &amp;"TH SarabunPSK,ตัวหนา"&amp;P+12&amp;
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M33"/>
  <sheetViews>
    <sheetView topLeftCell="A31" zoomScaleSheetLayoutView="100" workbookViewId="0">
      <selection activeCell="H41" sqref="H41"/>
    </sheetView>
  </sheetViews>
  <sheetFormatPr defaultRowHeight="21" x14ac:dyDescent="0.35"/>
  <cols>
    <col min="1" max="1" width="4.7109375" style="52" customWidth="1"/>
    <col min="2" max="2" width="22.85546875" style="6" customWidth="1"/>
    <col min="3" max="3" width="17.140625" style="6" customWidth="1"/>
    <col min="4" max="4" width="14.28515625" style="6" customWidth="1"/>
    <col min="5" max="5" width="11.5703125" style="53" customWidth="1"/>
    <col min="6" max="7" width="12.28515625" style="6" customWidth="1"/>
    <col min="8" max="9" width="15.7109375" style="6" customWidth="1"/>
    <col min="10" max="10" width="14.140625" style="6" customWidth="1"/>
    <col min="11" max="11" width="10.7109375" style="6" customWidth="1"/>
    <col min="12" max="12" width="5.28515625" style="20" customWidth="1"/>
  </cols>
  <sheetData>
    <row r="1" spans="1:13" s="7" customFormat="1" ht="30" customHeight="1" x14ac:dyDescent="0.35">
      <c r="A1" s="28" t="s">
        <v>219</v>
      </c>
      <c r="B1" s="28"/>
      <c r="C1" s="61"/>
      <c r="D1" s="61"/>
      <c r="E1" s="61"/>
      <c r="F1" s="61"/>
      <c r="G1" s="61"/>
      <c r="H1" s="61"/>
      <c r="I1" s="61"/>
      <c r="J1" s="61"/>
      <c r="K1" s="61"/>
    </row>
    <row r="2" spans="1:13" s="7" customFormat="1" ht="30" customHeight="1" x14ac:dyDescent="0.35">
      <c r="A2" s="29" t="s">
        <v>221</v>
      </c>
      <c r="B2" s="28"/>
      <c r="C2" s="61"/>
      <c r="D2" s="61"/>
      <c r="E2" s="61"/>
      <c r="F2" s="61"/>
      <c r="G2" s="61"/>
      <c r="H2" s="61"/>
      <c r="I2" s="61"/>
      <c r="J2" s="61"/>
      <c r="K2" s="61"/>
    </row>
    <row r="3" spans="1:13" s="1" customFormat="1" ht="30" customHeight="1" x14ac:dyDescent="0.35">
      <c r="A3" s="4" t="s">
        <v>501</v>
      </c>
      <c r="B3" s="4"/>
      <c r="C3" s="4"/>
      <c r="D3" s="4"/>
      <c r="E3" s="4"/>
      <c r="F3" s="4"/>
      <c r="G3" s="4"/>
      <c r="H3" s="4"/>
      <c r="I3" s="4"/>
      <c r="J3" s="4"/>
      <c r="K3" s="4"/>
      <c r="L3" s="2"/>
      <c r="M3" s="2"/>
    </row>
    <row r="4" spans="1:13" s="1" customFormat="1" ht="30" customHeight="1" x14ac:dyDescent="0.3">
      <c r="A4" s="167" t="s">
        <v>502</v>
      </c>
      <c r="B4" s="167"/>
      <c r="C4" s="167"/>
      <c r="D4" s="167"/>
      <c r="E4" s="167"/>
      <c r="F4" s="167"/>
      <c r="G4" s="167"/>
      <c r="H4" s="167"/>
      <c r="I4" s="167"/>
      <c r="J4" s="167"/>
      <c r="K4" s="64"/>
      <c r="L4" s="2"/>
      <c r="M4" s="2"/>
    </row>
    <row r="5" spans="1:13" ht="30" customHeight="1" x14ac:dyDescent="0.2">
      <c r="A5" s="156" t="s">
        <v>331</v>
      </c>
      <c r="B5" s="156" t="s">
        <v>332</v>
      </c>
      <c r="C5" s="156" t="s">
        <v>333</v>
      </c>
      <c r="D5" s="157" t="s">
        <v>334</v>
      </c>
      <c r="E5" s="156" t="s">
        <v>335</v>
      </c>
      <c r="F5" s="156"/>
      <c r="G5" s="156"/>
      <c r="H5" s="62" t="s">
        <v>400</v>
      </c>
      <c r="I5" s="156" t="s">
        <v>336</v>
      </c>
      <c r="J5" s="156" t="s">
        <v>337</v>
      </c>
      <c r="K5" s="43"/>
    </row>
    <row r="6" spans="1:13" ht="30" customHeight="1" x14ac:dyDescent="0.2">
      <c r="A6" s="156"/>
      <c r="B6" s="156"/>
      <c r="C6" s="156"/>
      <c r="D6" s="158"/>
      <c r="E6" s="60">
        <v>2560</v>
      </c>
      <c r="F6" s="60">
        <v>2561</v>
      </c>
      <c r="G6" s="60">
        <v>2562</v>
      </c>
      <c r="H6" s="63" t="s">
        <v>167</v>
      </c>
      <c r="I6" s="156"/>
      <c r="J6" s="156"/>
      <c r="K6" s="43"/>
    </row>
    <row r="7" spans="1:13" ht="84.95" customHeight="1" x14ac:dyDescent="0.2">
      <c r="A7" s="23">
        <v>1</v>
      </c>
      <c r="B7" s="66" t="s">
        <v>998</v>
      </c>
      <c r="C7" s="72" t="s">
        <v>315</v>
      </c>
      <c r="D7" s="72" t="s">
        <v>444</v>
      </c>
      <c r="E7" s="67">
        <v>80000</v>
      </c>
      <c r="F7" s="67">
        <v>80000</v>
      </c>
      <c r="G7" s="67">
        <v>80000</v>
      </c>
      <c r="H7" s="72" t="s">
        <v>357</v>
      </c>
      <c r="I7" s="79" t="s">
        <v>317</v>
      </c>
      <c r="J7" s="74" t="s">
        <v>405</v>
      </c>
      <c r="K7" s="97"/>
      <c r="L7" s="59"/>
    </row>
    <row r="8" spans="1:13" ht="66" customHeight="1" x14ac:dyDescent="0.2">
      <c r="A8" s="23">
        <v>2</v>
      </c>
      <c r="B8" s="66" t="s">
        <v>999</v>
      </c>
      <c r="C8" s="66" t="s">
        <v>1000</v>
      </c>
      <c r="D8" s="72" t="s">
        <v>444</v>
      </c>
      <c r="E8" s="92"/>
      <c r="F8" s="67">
        <v>200000</v>
      </c>
      <c r="G8" s="92"/>
      <c r="H8" s="73" t="s">
        <v>1001</v>
      </c>
      <c r="I8" s="72" t="s">
        <v>1002</v>
      </c>
      <c r="J8" s="74" t="s">
        <v>405</v>
      </c>
      <c r="K8" s="97"/>
    </row>
    <row r="9" spans="1:13" ht="84.95" customHeight="1" x14ac:dyDescent="0.2">
      <c r="A9" s="23">
        <v>3</v>
      </c>
      <c r="B9" s="72" t="s">
        <v>210</v>
      </c>
      <c r="C9" s="72" t="s">
        <v>211</v>
      </c>
      <c r="D9" s="72" t="s">
        <v>444</v>
      </c>
      <c r="E9" s="67">
        <v>25000</v>
      </c>
      <c r="F9" s="67">
        <v>25000</v>
      </c>
      <c r="G9" s="67">
        <v>25000</v>
      </c>
      <c r="H9" s="72" t="s">
        <v>357</v>
      </c>
      <c r="I9" s="79" t="s">
        <v>317</v>
      </c>
      <c r="J9" s="74" t="s">
        <v>405</v>
      </c>
      <c r="K9" s="97"/>
    </row>
    <row r="10" spans="1:13" ht="114.75" customHeight="1" x14ac:dyDescent="0.2">
      <c r="A10" s="23">
        <v>4</v>
      </c>
      <c r="B10" s="72" t="s">
        <v>36</v>
      </c>
      <c r="C10" s="72" t="s">
        <v>37</v>
      </c>
      <c r="D10" s="72" t="s">
        <v>25</v>
      </c>
      <c r="E10" s="67">
        <v>20000</v>
      </c>
      <c r="F10" s="67">
        <v>20000</v>
      </c>
      <c r="G10" s="67">
        <v>20000</v>
      </c>
      <c r="H10" s="72" t="s">
        <v>357</v>
      </c>
      <c r="I10" s="79" t="s">
        <v>38</v>
      </c>
      <c r="J10" s="74" t="s">
        <v>27</v>
      </c>
      <c r="K10" s="97"/>
    </row>
    <row r="11" spans="1:13" ht="84.95" customHeight="1" x14ac:dyDescent="0.2">
      <c r="A11" s="23">
        <v>5</v>
      </c>
      <c r="B11" s="72" t="s">
        <v>30</v>
      </c>
      <c r="C11" s="72" t="s">
        <v>31</v>
      </c>
      <c r="D11" s="72" t="s">
        <v>25</v>
      </c>
      <c r="E11" s="67">
        <v>50000</v>
      </c>
      <c r="F11" s="67">
        <v>50000</v>
      </c>
      <c r="G11" s="67">
        <v>50000</v>
      </c>
      <c r="H11" s="72" t="s">
        <v>357</v>
      </c>
      <c r="I11" s="79" t="s">
        <v>32</v>
      </c>
      <c r="J11" s="74" t="s">
        <v>27</v>
      </c>
      <c r="K11" s="97"/>
    </row>
    <row r="12" spans="1:13" ht="65.25" customHeight="1" x14ac:dyDescent="0.2">
      <c r="A12" s="23">
        <v>6</v>
      </c>
      <c r="B12" s="72" t="s">
        <v>559</v>
      </c>
      <c r="C12" s="72" t="s">
        <v>560</v>
      </c>
      <c r="D12" s="72" t="s">
        <v>25</v>
      </c>
      <c r="E12" s="67">
        <v>50000</v>
      </c>
      <c r="F12" s="67">
        <v>50000</v>
      </c>
      <c r="G12" s="67">
        <v>50000</v>
      </c>
      <c r="H12" s="72" t="s">
        <v>357</v>
      </c>
      <c r="I12" s="79" t="s">
        <v>29</v>
      </c>
      <c r="J12" s="74" t="s">
        <v>27</v>
      </c>
      <c r="K12" s="97"/>
    </row>
    <row r="13" spans="1:13" ht="84.95" customHeight="1" x14ac:dyDescent="0.2">
      <c r="A13" s="23">
        <v>7</v>
      </c>
      <c r="B13" s="72" t="s">
        <v>33</v>
      </c>
      <c r="C13" s="72" t="s">
        <v>34</v>
      </c>
      <c r="D13" s="72" t="s">
        <v>25</v>
      </c>
      <c r="E13" s="67">
        <v>140000</v>
      </c>
      <c r="F13" s="67">
        <v>140000</v>
      </c>
      <c r="G13" s="67">
        <v>140000</v>
      </c>
      <c r="H13" s="72" t="s">
        <v>357</v>
      </c>
      <c r="I13" s="79" t="s">
        <v>35</v>
      </c>
      <c r="J13" s="74" t="s">
        <v>27</v>
      </c>
      <c r="K13" s="97"/>
    </row>
    <row r="14" spans="1:13" ht="66.75" customHeight="1" x14ac:dyDescent="0.2">
      <c r="A14" s="23">
        <v>8</v>
      </c>
      <c r="B14" s="72" t="s">
        <v>1003</v>
      </c>
      <c r="C14" s="72" t="s">
        <v>1004</v>
      </c>
      <c r="D14" s="72" t="s">
        <v>25</v>
      </c>
      <c r="E14" s="67">
        <v>140000</v>
      </c>
      <c r="F14" s="67">
        <v>140000</v>
      </c>
      <c r="G14" s="67">
        <v>140000</v>
      </c>
      <c r="H14" s="72" t="s">
        <v>357</v>
      </c>
      <c r="I14" s="79" t="s">
        <v>1005</v>
      </c>
      <c r="J14" s="74" t="s">
        <v>27</v>
      </c>
      <c r="K14" s="97"/>
    </row>
    <row r="15" spans="1:13" ht="84.95" customHeight="1" x14ac:dyDescent="0.2">
      <c r="A15" s="23">
        <v>9</v>
      </c>
      <c r="B15" s="72" t="s">
        <v>1006</v>
      </c>
      <c r="C15" s="72" t="s">
        <v>1007</v>
      </c>
      <c r="D15" s="72" t="s">
        <v>25</v>
      </c>
      <c r="E15" s="67">
        <v>140000</v>
      </c>
      <c r="F15" s="67">
        <v>140000</v>
      </c>
      <c r="G15" s="67">
        <v>140000</v>
      </c>
      <c r="H15" s="72" t="s">
        <v>357</v>
      </c>
      <c r="I15" s="79" t="s">
        <v>1005</v>
      </c>
      <c r="J15" s="74" t="s">
        <v>1073</v>
      </c>
      <c r="K15" s="97"/>
    </row>
    <row r="16" spans="1:13" ht="63.75" customHeight="1" x14ac:dyDescent="0.2">
      <c r="A16" s="23">
        <v>10</v>
      </c>
      <c r="B16" s="72" t="s">
        <v>196</v>
      </c>
      <c r="C16" s="72" t="s">
        <v>315</v>
      </c>
      <c r="D16" s="72" t="s">
        <v>444</v>
      </c>
      <c r="E16" s="67">
        <v>350000</v>
      </c>
      <c r="F16" s="67">
        <v>350000</v>
      </c>
      <c r="G16" s="67">
        <v>350000</v>
      </c>
      <c r="H16" s="72" t="s">
        <v>360</v>
      </c>
      <c r="I16" s="79" t="s">
        <v>316</v>
      </c>
      <c r="J16" s="74" t="s">
        <v>405</v>
      </c>
      <c r="K16" s="97"/>
    </row>
    <row r="17" spans="1:11" ht="67.5" customHeight="1" x14ac:dyDescent="0.2">
      <c r="A17" s="23">
        <v>11</v>
      </c>
      <c r="B17" s="72" t="s">
        <v>207</v>
      </c>
      <c r="C17" s="72" t="s">
        <v>315</v>
      </c>
      <c r="D17" s="72" t="s">
        <v>444</v>
      </c>
      <c r="E17" s="67">
        <v>350000</v>
      </c>
      <c r="F17" s="67">
        <v>350000</v>
      </c>
      <c r="G17" s="67">
        <v>350000</v>
      </c>
      <c r="H17" s="72" t="s">
        <v>360</v>
      </c>
      <c r="I17" s="79" t="s">
        <v>316</v>
      </c>
      <c r="J17" s="74" t="s">
        <v>405</v>
      </c>
      <c r="K17" s="97"/>
    </row>
    <row r="18" spans="1:11" ht="66" customHeight="1" x14ac:dyDescent="0.2">
      <c r="A18" s="23">
        <v>12</v>
      </c>
      <c r="B18" s="72" t="s">
        <v>206</v>
      </c>
      <c r="C18" s="72" t="s">
        <v>315</v>
      </c>
      <c r="D18" s="72" t="s">
        <v>444</v>
      </c>
      <c r="E18" s="67">
        <v>350000</v>
      </c>
      <c r="F18" s="67">
        <v>350000</v>
      </c>
      <c r="G18" s="67">
        <v>350000</v>
      </c>
      <c r="H18" s="72" t="s">
        <v>360</v>
      </c>
      <c r="I18" s="79" t="s">
        <v>316</v>
      </c>
      <c r="J18" s="74" t="s">
        <v>405</v>
      </c>
      <c r="K18" s="97"/>
    </row>
    <row r="19" spans="1:11" ht="69" customHeight="1" x14ac:dyDescent="0.2">
      <c r="A19" s="23">
        <v>13</v>
      </c>
      <c r="B19" s="72" t="s">
        <v>193</v>
      </c>
      <c r="C19" s="72" t="s">
        <v>315</v>
      </c>
      <c r="D19" s="72" t="s">
        <v>444</v>
      </c>
      <c r="E19" s="67">
        <v>350000</v>
      </c>
      <c r="F19" s="67">
        <v>350000</v>
      </c>
      <c r="G19" s="67">
        <v>350000</v>
      </c>
      <c r="H19" s="72" t="s">
        <v>360</v>
      </c>
      <c r="I19" s="79" t="s">
        <v>316</v>
      </c>
      <c r="J19" s="74" t="s">
        <v>405</v>
      </c>
      <c r="K19" s="97"/>
    </row>
    <row r="20" spans="1:11" ht="65.25" customHeight="1" x14ac:dyDescent="0.2">
      <c r="A20" s="23">
        <v>14</v>
      </c>
      <c r="B20" s="72" t="s">
        <v>209</v>
      </c>
      <c r="C20" s="72" t="s">
        <v>315</v>
      </c>
      <c r="D20" s="72" t="s">
        <v>444</v>
      </c>
      <c r="E20" s="67">
        <v>350000</v>
      </c>
      <c r="F20" s="67">
        <v>350000</v>
      </c>
      <c r="G20" s="67">
        <v>350000</v>
      </c>
      <c r="H20" s="72" t="s">
        <v>360</v>
      </c>
      <c r="I20" s="79" t="s">
        <v>316</v>
      </c>
      <c r="J20" s="74" t="s">
        <v>405</v>
      </c>
      <c r="K20" s="97"/>
    </row>
    <row r="21" spans="1:11" ht="64.5" customHeight="1" x14ac:dyDescent="0.2">
      <c r="A21" s="23">
        <v>15</v>
      </c>
      <c r="B21" s="72" t="s">
        <v>205</v>
      </c>
      <c r="C21" s="72" t="s">
        <v>315</v>
      </c>
      <c r="D21" s="72" t="s">
        <v>444</v>
      </c>
      <c r="E21" s="67">
        <v>350000</v>
      </c>
      <c r="F21" s="67">
        <v>350000</v>
      </c>
      <c r="G21" s="67">
        <v>350000</v>
      </c>
      <c r="H21" s="72" t="s">
        <v>360</v>
      </c>
      <c r="I21" s="79" t="s">
        <v>316</v>
      </c>
      <c r="J21" s="74" t="s">
        <v>405</v>
      </c>
      <c r="K21" s="97"/>
    </row>
    <row r="22" spans="1:11" ht="61.5" customHeight="1" x14ac:dyDescent="0.2">
      <c r="A22" s="23">
        <v>16</v>
      </c>
      <c r="B22" s="72" t="s">
        <v>208</v>
      </c>
      <c r="C22" s="72" t="s">
        <v>315</v>
      </c>
      <c r="D22" s="72" t="s">
        <v>444</v>
      </c>
      <c r="E22" s="67">
        <v>350000</v>
      </c>
      <c r="F22" s="67">
        <v>350000</v>
      </c>
      <c r="G22" s="67">
        <v>350000</v>
      </c>
      <c r="H22" s="72" t="s">
        <v>360</v>
      </c>
      <c r="I22" s="79" t="s">
        <v>316</v>
      </c>
      <c r="J22" s="74" t="s">
        <v>405</v>
      </c>
      <c r="K22" s="97"/>
    </row>
    <row r="23" spans="1:11" ht="68.25" customHeight="1" x14ac:dyDescent="0.2">
      <c r="A23" s="23">
        <v>17</v>
      </c>
      <c r="B23" s="72" t="s">
        <v>204</v>
      </c>
      <c r="C23" s="72" t="s">
        <v>315</v>
      </c>
      <c r="D23" s="72" t="s">
        <v>444</v>
      </c>
      <c r="E23" s="67">
        <v>350000</v>
      </c>
      <c r="F23" s="67">
        <v>350000</v>
      </c>
      <c r="G23" s="67">
        <v>350000</v>
      </c>
      <c r="H23" s="72" t="s">
        <v>360</v>
      </c>
      <c r="I23" s="79" t="s">
        <v>316</v>
      </c>
      <c r="J23" s="74" t="s">
        <v>405</v>
      </c>
      <c r="K23" s="97"/>
    </row>
    <row r="24" spans="1:11" ht="84.95" customHeight="1" x14ac:dyDescent="0.2">
      <c r="A24" s="23">
        <v>18</v>
      </c>
      <c r="B24" s="72" t="s">
        <v>739</v>
      </c>
      <c r="C24" s="72" t="s">
        <v>315</v>
      </c>
      <c r="D24" s="72" t="s">
        <v>444</v>
      </c>
      <c r="E24" s="67">
        <v>80000</v>
      </c>
      <c r="F24" s="67">
        <v>80000</v>
      </c>
      <c r="G24" s="67">
        <v>80000</v>
      </c>
      <c r="H24" s="72" t="s">
        <v>357</v>
      </c>
      <c r="I24" s="79" t="s">
        <v>317</v>
      </c>
      <c r="J24" s="74" t="s">
        <v>405</v>
      </c>
      <c r="K24" s="97"/>
    </row>
    <row r="25" spans="1:11" ht="84.95" customHeight="1" x14ac:dyDescent="0.2">
      <c r="A25" s="23">
        <v>19</v>
      </c>
      <c r="B25" s="72" t="s">
        <v>256</v>
      </c>
      <c r="C25" s="72" t="s">
        <v>315</v>
      </c>
      <c r="D25" s="72" t="s">
        <v>444</v>
      </c>
      <c r="E25" s="67"/>
      <c r="F25" s="67"/>
      <c r="G25" s="67">
        <v>50000</v>
      </c>
      <c r="H25" s="72" t="s">
        <v>357</v>
      </c>
      <c r="I25" s="79" t="s">
        <v>316</v>
      </c>
      <c r="J25" s="74" t="s">
        <v>405</v>
      </c>
      <c r="K25" s="97"/>
    </row>
    <row r="26" spans="1:11" ht="65.25" customHeight="1" x14ac:dyDescent="0.2">
      <c r="A26" s="23">
        <v>20</v>
      </c>
      <c r="B26" s="66" t="s">
        <v>257</v>
      </c>
      <c r="C26" s="66" t="s">
        <v>485</v>
      </c>
      <c r="D26" s="66" t="s">
        <v>444</v>
      </c>
      <c r="E26" s="67"/>
      <c r="F26" s="67"/>
      <c r="G26" s="67">
        <v>100000</v>
      </c>
      <c r="H26" s="72" t="s">
        <v>357</v>
      </c>
      <c r="I26" s="75" t="s">
        <v>486</v>
      </c>
      <c r="J26" s="70" t="s">
        <v>405</v>
      </c>
      <c r="K26" s="113"/>
    </row>
    <row r="27" spans="1:11" ht="66.75" customHeight="1" x14ac:dyDescent="0.2">
      <c r="A27" s="23">
        <v>21</v>
      </c>
      <c r="B27" s="72" t="s">
        <v>555</v>
      </c>
      <c r="C27" s="72" t="s">
        <v>556</v>
      </c>
      <c r="D27" s="72" t="s">
        <v>25</v>
      </c>
      <c r="E27" s="67">
        <v>92030</v>
      </c>
      <c r="F27" s="67">
        <v>92030</v>
      </c>
      <c r="G27" s="67">
        <v>92030</v>
      </c>
      <c r="H27" s="72" t="s">
        <v>357</v>
      </c>
      <c r="I27" s="79" t="s">
        <v>26</v>
      </c>
      <c r="J27" s="74" t="s">
        <v>27</v>
      </c>
      <c r="K27" s="97"/>
    </row>
    <row r="28" spans="1:11" ht="69" customHeight="1" x14ac:dyDescent="0.2">
      <c r="A28" s="23">
        <v>22</v>
      </c>
      <c r="B28" s="72" t="s">
        <v>557</v>
      </c>
      <c r="C28" s="72" t="s">
        <v>558</v>
      </c>
      <c r="D28" s="72" t="s">
        <v>25</v>
      </c>
      <c r="E28" s="67">
        <v>50000</v>
      </c>
      <c r="F28" s="67">
        <v>50000</v>
      </c>
      <c r="G28" s="67">
        <v>50000</v>
      </c>
      <c r="H28" s="72" t="s">
        <v>357</v>
      </c>
      <c r="I28" s="79" t="s">
        <v>28</v>
      </c>
      <c r="J28" s="74" t="s">
        <v>27</v>
      </c>
      <c r="K28" s="97"/>
    </row>
    <row r="29" spans="1:11" ht="66.75" customHeight="1" x14ac:dyDescent="0.2">
      <c r="A29" s="23">
        <v>23</v>
      </c>
      <c r="B29" s="72" t="s">
        <v>488</v>
      </c>
      <c r="C29" s="72" t="s">
        <v>489</v>
      </c>
      <c r="D29" s="72" t="s">
        <v>490</v>
      </c>
      <c r="E29" s="67">
        <v>35000</v>
      </c>
      <c r="F29" s="67"/>
      <c r="G29" s="67"/>
      <c r="H29" s="72" t="s">
        <v>359</v>
      </c>
      <c r="I29" s="79" t="s">
        <v>491</v>
      </c>
      <c r="J29" s="74" t="s">
        <v>323</v>
      </c>
      <c r="K29" s="97"/>
    </row>
    <row r="30" spans="1:11" ht="84.95" customHeight="1" x14ac:dyDescent="0.2">
      <c r="A30" s="23">
        <v>24</v>
      </c>
      <c r="B30" s="72" t="s">
        <v>285</v>
      </c>
      <c r="C30" s="72" t="s">
        <v>506</v>
      </c>
      <c r="D30" s="72" t="s">
        <v>444</v>
      </c>
      <c r="E30" s="67">
        <v>100000</v>
      </c>
      <c r="F30" s="67">
        <v>100000</v>
      </c>
      <c r="G30" s="67">
        <v>100000</v>
      </c>
      <c r="H30" s="72" t="s">
        <v>357</v>
      </c>
      <c r="I30" s="79" t="s">
        <v>507</v>
      </c>
      <c r="J30" s="74" t="s">
        <v>405</v>
      </c>
      <c r="K30" s="97"/>
    </row>
    <row r="31" spans="1:11" ht="84.95" customHeight="1" x14ac:dyDescent="0.2">
      <c r="A31" s="23">
        <v>25</v>
      </c>
      <c r="B31" s="72" t="s">
        <v>503</v>
      </c>
      <c r="C31" s="72" t="s">
        <v>504</v>
      </c>
      <c r="D31" s="72" t="s">
        <v>444</v>
      </c>
      <c r="E31" s="67">
        <v>200000</v>
      </c>
      <c r="F31" s="67">
        <v>200000</v>
      </c>
      <c r="G31" s="67">
        <v>200000</v>
      </c>
      <c r="H31" s="72" t="s">
        <v>357</v>
      </c>
      <c r="I31" s="79" t="s">
        <v>505</v>
      </c>
      <c r="J31" s="74" t="s">
        <v>405</v>
      </c>
      <c r="K31" s="97"/>
    </row>
    <row r="32" spans="1:11" ht="84.95" customHeight="1" x14ac:dyDescent="0.2">
      <c r="A32" s="23">
        <v>26</v>
      </c>
      <c r="B32" s="72" t="s">
        <v>411</v>
      </c>
      <c r="C32" s="72" t="s">
        <v>797</v>
      </c>
      <c r="D32" s="72" t="s">
        <v>444</v>
      </c>
      <c r="E32" s="67">
        <v>700000</v>
      </c>
      <c r="F32" s="67">
        <v>700000</v>
      </c>
      <c r="G32" s="67">
        <v>700000</v>
      </c>
      <c r="H32" s="72" t="s">
        <v>359</v>
      </c>
      <c r="I32" s="79" t="s">
        <v>508</v>
      </c>
      <c r="J32" s="74" t="s">
        <v>405</v>
      </c>
      <c r="K32" s="97"/>
    </row>
    <row r="33" spans="5:7" x14ac:dyDescent="0.35">
      <c r="E33" s="53">
        <f>SUM(E7:E32)</f>
        <v>4702030</v>
      </c>
      <c r="F33" s="138">
        <f>SUM(F7:F32)</f>
        <v>4867030</v>
      </c>
      <c r="G33" s="138">
        <f>SUM(G7:G32)</f>
        <v>4817030</v>
      </c>
    </row>
  </sheetData>
  <mergeCells count="8">
    <mergeCell ref="A4:J4"/>
    <mergeCell ref="E5:G5"/>
    <mergeCell ref="I5:I6"/>
    <mergeCell ref="J5:J6"/>
    <mergeCell ref="A5:A6"/>
    <mergeCell ref="B5:B6"/>
    <mergeCell ref="C5:C6"/>
    <mergeCell ref="D5:D6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Footer xml:space="preserve">&amp;R&amp;"TH SarabunPSK,ธรรมดา"&amp;16หน้า| &amp;"TH SarabunPSK,ตัวหนา"&amp;P+12&amp;
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M22"/>
  <sheetViews>
    <sheetView topLeftCell="A19" zoomScaleSheetLayoutView="100" workbookViewId="0">
      <selection activeCell="H25" sqref="H25"/>
    </sheetView>
  </sheetViews>
  <sheetFormatPr defaultRowHeight="21" x14ac:dyDescent="0.35"/>
  <cols>
    <col min="1" max="1" width="4.7109375" style="52" customWidth="1"/>
    <col min="2" max="2" width="22.85546875" style="6" customWidth="1"/>
    <col min="3" max="3" width="17.140625" style="6" customWidth="1"/>
    <col min="4" max="4" width="14.28515625" style="6" customWidth="1"/>
    <col min="5" max="5" width="11.5703125" style="53" customWidth="1"/>
    <col min="6" max="7" width="12.28515625" style="6" customWidth="1"/>
    <col min="8" max="9" width="15.7109375" style="6" customWidth="1"/>
    <col min="10" max="10" width="14.140625" style="6" customWidth="1"/>
    <col min="11" max="11" width="10.42578125" style="6" customWidth="1"/>
    <col min="12" max="12" width="5" style="20" customWidth="1"/>
  </cols>
  <sheetData>
    <row r="1" spans="1:13" s="7" customFormat="1" ht="30" customHeight="1" x14ac:dyDescent="0.35">
      <c r="A1" s="28" t="s">
        <v>225</v>
      </c>
      <c r="B1" s="28"/>
      <c r="C1" s="61"/>
      <c r="D1" s="61"/>
      <c r="E1" s="61"/>
      <c r="F1" s="61"/>
      <c r="G1" s="61"/>
      <c r="H1" s="61"/>
      <c r="I1" s="61"/>
      <c r="J1" s="61"/>
      <c r="K1" s="61"/>
    </row>
    <row r="2" spans="1:13" s="7" customFormat="1" ht="30" customHeight="1" x14ac:dyDescent="0.35">
      <c r="A2" s="29" t="s">
        <v>221</v>
      </c>
      <c r="B2" s="28"/>
      <c r="C2" s="61"/>
      <c r="D2" s="61"/>
      <c r="E2" s="61"/>
      <c r="F2" s="61"/>
      <c r="G2" s="61"/>
      <c r="H2" s="61"/>
      <c r="I2" s="61"/>
      <c r="J2" s="61"/>
      <c r="K2" s="61"/>
    </row>
    <row r="3" spans="1:13" s="1" customFormat="1" ht="30" customHeight="1" x14ac:dyDescent="0.35">
      <c r="A3" s="4" t="s">
        <v>501</v>
      </c>
      <c r="B3" s="4"/>
      <c r="C3" s="4"/>
      <c r="D3" s="4"/>
      <c r="E3" s="4"/>
      <c r="F3" s="4"/>
      <c r="G3" s="4"/>
      <c r="H3" s="4"/>
      <c r="I3" s="4"/>
      <c r="J3" s="4"/>
      <c r="K3" s="4"/>
      <c r="L3" s="2"/>
      <c r="M3" s="2"/>
    </row>
    <row r="4" spans="1:13" s="1" customFormat="1" ht="30" customHeight="1" x14ac:dyDescent="0.3">
      <c r="A4" s="167" t="s">
        <v>509</v>
      </c>
      <c r="B4" s="167"/>
      <c r="C4" s="167"/>
      <c r="D4" s="167"/>
      <c r="E4" s="167"/>
      <c r="F4" s="167"/>
      <c r="G4" s="167"/>
      <c r="H4" s="167"/>
      <c r="I4" s="167"/>
      <c r="J4" s="167"/>
      <c r="K4" s="64"/>
      <c r="L4" s="2"/>
      <c r="M4" s="2"/>
    </row>
    <row r="5" spans="1:13" ht="30" customHeight="1" x14ac:dyDescent="0.2">
      <c r="A5" s="156" t="s">
        <v>331</v>
      </c>
      <c r="B5" s="156" t="s">
        <v>332</v>
      </c>
      <c r="C5" s="156" t="s">
        <v>333</v>
      </c>
      <c r="D5" s="157" t="s">
        <v>334</v>
      </c>
      <c r="E5" s="156" t="s">
        <v>335</v>
      </c>
      <c r="F5" s="156"/>
      <c r="G5" s="156"/>
      <c r="H5" s="62" t="s">
        <v>400</v>
      </c>
      <c r="I5" s="156" t="s">
        <v>336</v>
      </c>
      <c r="J5" s="156" t="s">
        <v>337</v>
      </c>
      <c r="K5" s="43"/>
    </row>
    <row r="6" spans="1:13" ht="30" customHeight="1" x14ac:dyDescent="0.2">
      <c r="A6" s="156"/>
      <c r="B6" s="156"/>
      <c r="C6" s="156"/>
      <c r="D6" s="158"/>
      <c r="E6" s="60">
        <v>2560</v>
      </c>
      <c r="F6" s="60">
        <v>2561</v>
      </c>
      <c r="G6" s="60">
        <v>2562</v>
      </c>
      <c r="H6" s="63" t="s">
        <v>167</v>
      </c>
      <c r="I6" s="156"/>
      <c r="J6" s="156"/>
      <c r="K6" s="43"/>
    </row>
    <row r="7" spans="1:13" ht="64.5" customHeight="1" x14ac:dyDescent="0.2">
      <c r="A7" s="23">
        <v>1</v>
      </c>
      <c r="B7" s="66" t="s">
        <v>1008</v>
      </c>
      <c r="C7" s="72" t="s">
        <v>315</v>
      </c>
      <c r="D7" s="72" t="s">
        <v>318</v>
      </c>
      <c r="E7" s="67"/>
      <c r="F7" s="67"/>
      <c r="G7" s="67">
        <v>40000</v>
      </c>
      <c r="H7" s="72" t="s">
        <v>357</v>
      </c>
      <c r="I7" s="72" t="s">
        <v>317</v>
      </c>
      <c r="J7" s="74" t="s">
        <v>405</v>
      </c>
      <c r="K7" s="97"/>
    </row>
    <row r="8" spans="1:13" ht="64.5" customHeight="1" x14ac:dyDescent="0.2">
      <c r="A8" s="23">
        <v>2</v>
      </c>
      <c r="B8" s="66" t="s">
        <v>1009</v>
      </c>
      <c r="C8" s="72" t="s">
        <v>315</v>
      </c>
      <c r="D8" s="72" t="s">
        <v>318</v>
      </c>
      <c r="E8" s="67"/>
      <c r="F8" s="67"/>
      <c r="G8" s="67">
        <v>40000</v>
      </c>
      <c r="H8" s="72" t="s">
        <v>357</v>
      </c>
      <c r="I8" s="72" t="s">
        <v>317</v>
      </c>
      <c r="J8" s="74" t="s">
        <v>405</v>
      </c>
      <c r="K8" s="97"/>
    </row>
    <row r="9" spans="1:13" ht="66" customHeight="1" x14ac:dyDescent="0.2">
      <c r="A9" s="23">
        <v>3</v>
      </c>
      <c r="B9" s="66" t="s">
        <v>1010</v>
      </c>
      <c r="C9" s="72" t="s">
        <v>315</v>
      </c>
      <c r="D9" s="72" t="s">
        <v>318</v>
      </c>
      <c r="E9" s="67"/>
      <c r="F9" s="67"/>
      <c r="G9" s="67">
        <v>40000</v>
      </c>
      <c r="H9" s="72" t="s">
        <v>357</v>
      </c>
      <c r="I9" s="72" t="s">
        <v>317</v>
      </c>
      <c r="J9" s="74" t="s">
        <v>405</v>
      </c>
      <c r="K9" s="97"/>
    </row>
    <row r="10" spans="1:13" ht="64.5" customHeight="1" x14ac:dyDescent="0.2">
      <c r="A10" s="23">
        <v>4</v>
      </c>
      <c r="B10" s="66" t="s">
        <v>1011</v>
      </c>
      <c r="C10" s="72" t="s">
        <v>315</v>
      </c>
      <c r="D10" s="72" t="s">
        <v>318</v>
      </c>
      <c r="E10" s="67"/>
      <c r="F10" s="67"/>
      <c r="G10" s="67">
        <v>40000</v>
      </c>
      <c r="H10" s="72" t="s">
        <v>357</v>
      </c>
      <c r="I10" s="72" t="s">
        <v>317</v>
      </c>
      <c r="J10" s="74" t="s">
        <v>405</v>
      </c>
      <c r="K10" s="97"/>
    </row>
    <row r="11" spans="1:13" ht="66.75" customHeight="1" x14ac:dyDescent="0.2">
      <c r="A11" s="23">
        <v>5</v>
      </c>
      <c r="B11" s="66" t="s">
        <v>1012</v>
      </c>
      <c r="C11" s="72" t="s">
        <v>315</v>
      </c>
      <c r="D11" s="72" t="s">
        <v>318</v>
      </c>
      <c r="E11" s="67"/>
      <c r="F11" s="67"/>
      <c r="G11" s="67">
        <v>50000</v>
      </c>
      <c r="H11" s="72" t="s">
        <v>357</v>
      </c>
      <c r="I11" s="72" t="s">
        <v>317</v>
      </c>
      <c r="J11" s="74" t="s">
        <v>405</v>
      </c>
      <c r="K11" s="97"/>
    </row>
    <row r="12" spans="1:13" ht="67.5" customHeight="1" x14ac:dyDescent="0.2">
      <c r="A12" s="23">
        <v>6</v>
      </c>
      <c r="B12" s="66" t="s">
        <v>1013</v>
      </c>
      <c r="C12" s="72" t="s">
        <v>315</v>
      </c>
      <c r="D12" s="72" t="s">
        <v>318</v>
      </c>
      <c r="E12" s="67"/>
      <c r="F12" s="67">
        <v>40000</v>
      </c>
      <c r="G12" s="67"/>
      <c r="H12" s="72" t="s">
        <v>357</v>
      </c>
      <c r="I12" s="72" t="s">
        <v>317</v>
      </c>
      <c r="J12" s="74" t="s">
        <v>405</v>
      </c>
      <c r="K12" s="97"/>
    </row>
    <row r="13" spans="1:13" ht="63.75" customHeight="1" x14ac:dyDescent="0.2">
      <c r="A13" s="23">
        <v>7</v>
      </c>
      <c r="B13" s="72" t="s">
        <v>699</v>
      </c>
      <c r="C13" s="72" t="s">
        <v>700</v>
      </c>
      <c r="D13" s="72" t="s">
        <v>518</v>
      </c>
      <c r="E13" s="67">
        <v>30000</v>
      </c>
      <c r="F13" s="67">
        <v>30000</v>
      </c>
      <c r="G13" s="67">
        <v>30000</v>
      </c>
      <c r="H13" s="79" t="s">
        <v>357</v>
      </c>
      <c r="I13" s="74" t="s">
        <v>519</v>
      </c>
      <c r="J13" s="74" t="s">
        <v>405</v>
      </c>
      <c r="K13" s="97"/>
    </row>
    <row r="14" spans="1:13" ht="84.95" customHeight="1" x14ac:dyDescent="0.2">
      <c r="A14" s="23">
        <v>8</v>
      </c>
      <c r="B14" s="72" t="s">
        <v>412</v>
      </c>
      <c r="C14" s="72" t="s">
        <v>413</v>
      </c>
      <c r="D14" s="72" t="s">
        <v>444</v>
      </c>
      <c r="E14" s="67">
        <v>100000</v>
      </c>
      <c r="F14" s="67">
        <v>100000</v>
      </c>
      <c r="G14" s="67">
        <v>100000</v>
      </c>
      <c r="H14" s="76" t="s">
        <v>414</v>
      </c>
      <c r="I14" s="79" t="s">
        <v>415</v>
      </c>
      <c r="J14" s="74" t="s">
        <v>405</v>
      </c>
      <c r="K14" s="97"/>
    </row>
    <row r="15" spans="1:13" ht="84.95" customHeight="1" x14ac:dyDescent="0.2">
      <c r="A15" s="23">
        <v>9</v>
      </c>
      <c r="B15" s="72" t="s">
        <v>728</v>
      </c>
      <c r="C15" s="72" t="s">
        <v>315</v>
      </c>
      <c r="D15" s="72" t="s">
        <v>318</v>
      </c>
      <c r="E15" s="67"/>
      <c r="F15" s="67"/>
      <c r="G15" s="67">
        <v>50000</v>
      </c>
      <c r="H15" s="72" t="s">
        <v>357</v>
      </c>
      <c r="I15" s="72" t="s">
        <v>317</v>
      </c>
      <c r="J15" s="74" t="s">
        <v>405</v>
      </c>
      <c r="K15" s="97"/>
    </row>
    <row r="16" spans="1:13" ht="67.5" customHeight="1" x14ac:dyDescent="0.2">
      <c r="A16" s="23">
        <v>10</v>
      </c>
      <c r="B16" s="72" t="s">
        <v>729</v>
      </c>
      <c r="C16" s="72" t="s">
        <v>315</v>
      </c>
      <c r="D16" s="72" t="s">
        <v>444</v>
      </c>
      <c r="E16" s="67">
        <v>50000</v>
      </c>
      <c r="F16" s="67">
        <v>50000</v>
      </c>
      <c r="G16" s="67">
        <v>50000</v>
      </c>
      <c r="H16" s="72" t="s">
        <v>357</v>
      </c>
      <c r="I16" s="72" t="s">
        <v>317</v>
      </c>
      <c r="J16" s="74" t="s">
        <v>405</v>
      </c>
      <c r="K16" s="97"/>
    </row>
    <row r="17" spans="1:11" ht="84.95" customHeight="1" x14ac:dyDescent="0.2">
      <c r="A17" s="23">
        <v>11</v>
      </c>
      <c r="B17" s="72" t="s">
        <v>515</v>
      </c>
      <c r="C17" s="72" t="s">
        <v>516</v>
      </c>
      <c r="D17" s="72" t="s">
        <v>444</v>
      </c>
      <c r="E17" s="67">
        <v>200000</v>
      </c>
      <c r="F17" s="67">
        <v>200000</v>
      </c>
      <c r="G17" s="67">
        <v>200000</v>
      </c>
      <c r="H17" s="79" t="s">
        <v>362</v>
      </c>
      <c r="I17" s="74" t="s">
        <v>517</v>
      </c>
      <c r="J17" s="74" t="s">
        <v>405</v>
      </c>
      <c r="K17" s="97"/>
    </row>
    <row r="18" spans="1:11" ht="64.5" customHeight="1" x14ac:dyDescent="0.2">
      <c r="A18" s="23">
        <v>12</v>
      </c>
      <c r="B18" s="72" t="s">
        <v>512</v>
      </c>
      <c r="C18" s="72" t="s">
        <v>513</v>
      </c>
      <c r="D18" s="72" t="s">
        <v>444</v>
      </c>
      <c r="E18" s="67">
        <v>100000</v>
      </c>
      <c r="F18" s="67">
        <v>100000</v>
      </c>
      <c r="G18" s="67">
        <v>100000</v>
      </c>
      <c r="H18" s="79" t="s">
        <v>357</v>
      </c>
      <c r="I18" s="74" t="s">
        <v>514</v>
      </c>
      <c r="J18" s="74" t="s">
        <v>405</v>
      </c>
      <c r="K18" s="97"/>
    </row>
    <row r="19" spans="1:11" ht="69.75" customHeight="1" x14ac:dyDescent="0.2">
      <c r="A19" s="23">
        <v>13</v>
      </c>
      <c r="B19" s="72" t="s">
        <v>200</v>
      </c>
      <c r="C19" s="72" t="s">
        <v>700</v>
      </c>
      <c r="D19" s="72" t="s">
        <v>518</v>
      </c>
      <c r="E19" s="67">
        <v>30000</v>
      </c>
      <c r="F19" s="67">
        <v>30000</v>
      </c>
      <c r="G19" s="67">
        <v>30000</v>
      </c>
      <c r="H19" s="79" t="s">
        <v>357</v>
      </c>
      <c r="I19" s="74" t="s">
        <v>519</v>
      </c>
      <c r="J19" s="74" t="s">
        <v>405</v>
      </c>
      <c r="K19" s="97"/>
    </row>
    <row r="20" spans="1:11" ht="67.5" customHeight="1" x14ac:dyDescent="0.2">
      <c r="A20" s="23">
        <v>14</v>
      </c>
      <c r="B20" s="72" t="s">
        <v>258</v>
      </c>
      <c r="C20" s="72" t="s">
        <v>510</v>
      </c>
      <c r="D20" s="72" t="s">
        <v>444</v>
      </c>
      <c r="E20" s="67">
        <v>100000</v>
      </c>
      <c r="F20" s="67">
        <v>100000</v>
      </c>
      <c r="G20" s="67">
        <v>100000</v>
      </c>
      <c r="H20" s="76" t="s">
        <v>361</v>
      </c>
      <c r="I20" s="74" t="s">
        <v>511</v>
      </c>
      <c r="J20" s="74" t="s">
        <v>405</v>
      </c>
      <c r="K20" s="97"/>
    </row>
    <row r="21" spans="1:11" ht="84.95" customHeight="1" x14ac:dyDescent="0.2">
      <c r="A21" s="23">
        <v>15</v>
      </c>
      <c r="B21" s="72" t="s">
        <v>259</v>
      </c>
      <c r="C21" s="72" t="s">
        <v>315</v>
      </c>
      <c r="D21" s="72" t="s">
        <v>318</v>
      </c>
      <c r="E21" s="67"/>
      <c r="F21" s="67"/>
      <c r="G21" s="67">
        <v>40000</v>
      </c>
      <c r="H21" s="72" t="s">
        <v>357</v>
      </c>
      <c r="I21" s="72" t="s">
        <v>317</v>
      </c>
      <c r="J21" s="74" t="s">
        <v>405</v>
      </c>
      <c r="K21" s="97"/>
    </row>
    <row r="22" spans="1:11" x14ac:dyDescent="0.35">
      <c r="E22" s="53">
        <f>SUM(E7:E21)</f>
        <v>610000</v>
      </c>
      <c r="F22" s="138">
        <f>SUM(F7:F21)</f>
        <v>650000</v>
      </c>
      <c r="G22" s="138">
        <f>SUM(G7:G21)</f>
        <v>910000</v>
      </c>
    </row>
  </sheetData>
  <mergeCells count="8">
    <mergeCell ref="A4:J4"/>
    <mergeCell ref="E5:G5"/>
    <mergeCell ref="I5:I6"/>
    <mergeCell ref="J5:J6"/>
    <mergeCell ref="A5:A6"/>
    <mergeCell ref="B5:B6"/>
    <mergeCell ref="C5:C6"/>
    <mergeCell ref="D5:D6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Footer xml:space="preserve">&amp;R&amp;"TH SarabunPSK,ธรรมดา"&amp;16หน้า| &amp;"TH SarabunPSK,ตัวหนา"&amp;P+12&amp;
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M20"/>
  <sheetViews>
    <sheetView topLeftCell="A19" zoomScaleSheetLayoutView="100" workbookViewId="0">
      <selection activeCell="H20" sqref="H20"/>
    </sheetView>
  </sheetViews>
  <sheetFormatPr defaultRowHeight="21" x14ac:dyDescent="0.35"/>
  <cols>
    <col min="1" max="1" width="4.7109375" style="52" customWidth="1"/>
    <col min="2" max="2" width="22.85546875" style="6" customWidth="1"/>
    <col min="3" max="3" width="17.140625" style="6" customWidth="1"/>
    <col min="4" max="4" width="14.28515625" style="6" customWidth="1"/>
    <col min="5" max="5" width="11.5703125" style="53" customWidth="1"/>
    <col min="6" max="7" width="12.28515625" style="6" customWidth="1"/>
    <col min="8" max="9" width="15.7109375" style="6" customWidth="1"/>
    <col min="10" max="10" width="14.140625" style="6" customWidth="1"/>
    <col min="11" max="11" width="5.42578125" style="3" customWidth="1"/>
  </cols>
  <sheetData>
    <row r="1" spans="1:13" s="7" customFormat="1" ht="30" customHeight="1" x14ac:dyDescent="0.35">
      <c r="A1" s="28" t="s">
        <v>225</v>
      </c>
      <c r="B1" s="28"/>
      <c r="C1" s="61"/>
      <c r="D1" s="61"/>
      <c r="E1" s="61"/>
      <c r="F1" s="61"/>
      <c r="G1" s="61"/>
      <c r="H1" s="61"/>
      <c r="I1" s="61"/>
      <c r="J1" s="61"/>
      <c r="K1" s="6"/>
    </row>
    <row r="2" spans="1:13" s="7" customFormat="1" ht="30" customHeight="1" x14ac:dyDescent="0.35">
      <c r="A2" s="29" t="s">
        <v>220</v>
      </c>
      <c r="B2" s="28"/>
      <c r="C2" s="61"/>
      <c r="D2" s="61"/>
      <c r="E2" s="61"/>
      <c r="F2" s="61"/>
      <c r="G2" s="61"/>
      <c r="H2" s="61"/>
      <c r="I2" s="61"/>
      <c r="J2" s="61"/>
      <c r="K2" s="6"/>
    </row>
    <row r="3" spans="1:13" s="1" customFormat="1" ht="30" customHeight="1" x14ac:dyDescent="0.35">
      <c r="A3" s="4" t="s">
        <v>520</v>
      </c>
      <c r="B3" s="4"/>
      <c r="C3" s="4"/>
      <c r="D3" s="4"/>
      <c r="E3" s="4"/>
      <c r="F3" s="4"/>
      <c r="G3" s="4"/>
      <c r="H3" s="4"/>
      <c r="I3" s="4"/>
      <c r="J3" s="4"/>
      <c r="K3" s="2"/>
      <c r="L3" s="2"/>
      <c r="M3" s="2"/>
    </row>
    <row r="4" spans="1:13" s="1" customFormat="1" ht="42" customHeight="1" x14ac:dyDescent="0.3">
      <c r="A4" s="169" t="s">
        <v>453</v>
      </c>
      <c r="B4" s="169"/>
      <c r="C4" s="169"/>
      <c r="D4" s="169"/>
      <c r="E4" s="169"/>
      <c r="F4" s="169"/>
      <c r="G4" s="169"/>
      <c r="H4" s="169"/>
      <c r="I4" s="169"/>
      <c r="J4" s="169"/>
      <c r="K4" s="2"/>
      <c r="L4" s="2"/>
      <c r="M4" s="2"/>
    </row>
    <row r="5" spans="1:13" ht="30" customHeight="1" x14ac:dyDescent="0.25">
      <c r="A5" s="156" t="s">
        <v>331</v>
      </c>
      <c r="B5" s="156" t="s">
        <v>332</v>
      </c>
      <c r="C5" s="156" t="s">
        <v>333</v>
      </c>
      <c r="D5" s="157" t="s">
        <v>334</v>
      </c>
      <c r="E5" s="156" t="s">
        <v>335</v>
      </c>
      <c r="F5" s="156"/>
      <c r="G5" s="156"/>
      <c r="H5" s="62" t="s">
        <v>400</v>
      </c>
      <c r="I5" s="156" t="s">
        <v>336</v>
      </c>
      <c r="J5" s="156" t="s">
        <v>337</v>
      </c>
    </row>
    <row r="6" spans="1:13" ht="30" customHeight="1" x14ac:dyDescent="0.25">
      <c r="A6" s="156"/>
      <c r="B6" s="156"/>
      <c r="C6" s="156"/>
      <c r="D6" s="158"/>
      <c r="E6" s="60">
        <v>2560</v>
      </c>
      <c r="F6" s="60">
        <v>2561</v>
      </c>
      <c r="G6" s="60">
        <v>2562</v>
      </c>
      <c r="H6" s="63" t="s">
        <v>167</v>
      </c>
      <c r="I6" s="156"/>
      <c r="J6" s="156"/>
    </row>
    <row r="7" spans="1:13" ht="84.95" customHeight="1" x14ac:dyDescent="0.25">
      <c r="A7" s="23">
        <v>1</v>
      </c>
      <c r="B7" s="72" t="s">
        <v>260</v>
      </c>
      <c r="C7" s="72" t="s">
        <v>494</v>
      </c>
      <c r="D7" s="72" t="s">
        <v>444</v>
      </c>
      <c r="E7" s="67"/>
      <c r="F7" s="67"/>
      <c r="G7" s="67">
        <v>75000</v>
      </c>
      <c r="H7" s="88" t="s">
        <v>357</v>
      </c>
      <c r="I7" s="72" t="s">
        <v>495</v>
      </c>
      <c r="J7" s="74" t="s">
        <v>405</v>
      </c>
    </row>
    <row r="8" spans="1:13" ht="84.95" customHeight="1" x14ac:dyDescent="0.25">
      <c r="A8" s="23">
        <v>2</v>
      </c>
      <c r="B8" s="72" t="s">
        <v>261</v>
      </c>
      <c r="C8" s="72" t="s">
        <v>454</v>
      </c>
      <c r="D8" s="72" t="s">
        <v>444</v>
      </c>
      <c r="E8" s="67">
        <v>50000</v>
      </c>
      <c r="F8" s="67">
        <v>50000</v>
      </c>
      <c r="G8" s="67">
        <v>50000</v>
      </c>
      <c r="H8" s="88" t="s">
        <v>357</v>
      </c>
      <c r="I8" s="72" t="s">
        <v>455</v>
      </c>
      <c r="J8" s="74" t="s">
        <v>405</v>
      </c>
    </row>
    <row r="9" spans="1:13" ht="84.95" customHeight="1" x14ac:dyDescent="0.25">
      <c r="A9" s="23">
        <v>3</v>
      </c>
      <c r="B9" s="72" t="s">
        <v>521</v>
      </c>
      <c r="C9" s="72" t="s">
        <v>522</v>
      </c>
      <c r="D9" s="72" t="s">
        <v>444</v>
      </c>
      <c r="E9" s="67">
        <v>100000</v>
      </c>
      <c r="F9" s="67">
        <v>100000</v>
      </c>
      <c r="G9" s="67">
        <v>100000</v>
      </c>
      <c r="H9" s="88" t="s">
        <v>363</v>
      </c>
      <c r="I9" s="74" t="s">
        <v>523</v>
      </c>
      <c r="J9" s="74" t="s">
        <v>405</v>
      </c>
    </row>
    <row r="10" spans="1:13" ht="84.95" customHeight="1" x14ac:dyDescent="0.25">
      <c r="A10" s="23">
        <v>4</v>
      </c>
      <c r="B10" s="72" t="s">
        <v>767</v>
      </c>
      <c r="C10" s="72" t="s">
        <v>768</v>
      </c>
      <c r="D10" s="72" t="s">
        <v>444</v>
      </c>
      <c r="E10" s="67">
        <v>100000</v>
      </c>
      <c r="F10" s="67">
        <v>100000</v>
      </c>
      <c r="G10" s="67">
        <v>100000</v>
      </c>
      <c r="H10" s="88" t="s">
        <v>357</v>
      </c>
      <c r="I10" s="74" t="s">
        <v>769</v>
      </c>
      <c r="J10" s="74" t="s">
        <v>405</v>
      </c>
    </row>
    <row r="11" spans="1:13" ht="84.95" customHeight="1" x14ac:dyDescent="0.25">
      <c r="A11" s="23">
        <v>5</v>
      </c>
      <c r="B11" s="72" t="s">
        <v>645</v>
      </c>
      <c r="C11" s="72" t="s">
        <v>643</v>
      </c>
      <c r="D11" s="72" t="s">
        <v>444</v>
      </c>
      <c r="E11" s="67">
        <v>30000</v>
      </c>
      <c r="F11" s="67">
        <v>30000</v>
      </c>
      <c r="G11" s="67">
        <v>30000</v>
      </c>
      <c r="H11" s="88" t="s">
        <v>357</v>
      </c>
      <c r="I11" s="74" t="s">
        <v>644</v>
      </c>
      <c r="J11" s="74" t="s">
        <v>405</v>
      </c>
    </row>
    <row r="12" spans="1:13" ht="84.95" customHeight="1" x14ac:dyDescent="0.25">
      <c r="A12" s="23">
        <v>6</v>
      </c>
      <c r="B12" s="72" t="s">
        <v>571</v>
      </c>
      <c r="C12" s="72" t="s">
        <v>572</v>
      </c>
      <c r="D12" s="72" t="s">
        <v>444</v>
      </c>
      <c r="E12" s="67">
        <v>20000</v>
      </c>
      <c r="F12" s="67">
        <v>20000</v>
      </c>
      <c r="G12" s="67">
        <v>20000</v>
      </c>
      <c r="H12" s="88" t="s">
        <v>357</v>
      </c>
      <c r="I12" s="72" t="s">
        <v>573</v>
      </c>
      <c r="J12" s="74" t="s">
        <v>405</v>
      </c>
    </row>
    <row r="13" spans="1:13" ht="84.95" customHeight="1" x14ac:dyDescent="0.25">
      <c r="A13" s="23">
        <v>7</v>
      </c>
      <c r="B13" s="72" t="s">
        <v>641</v>
      </c>
      <c r="C13" s="72" t="s">
        <v>643</v>
      </c>
      <c r="D13" s="72" t="s">
        <v>444</v>
      </c>
      <c r="E13" s="67">
        <v>30000</v>
      </c>
      <c r="F13" s="67">
        <v>30000</v>
      </c>
      <c r="G13" s="67">
        <v>30000</v>
      </c>
      <c r="H13" s="88" t="s">
        <v>367</v>
      </c>
      <c r="I13" s="74" t="s">
        <v>644</v>
      </c>
      <c r="J13" s="74" t="s">
        <v>405</v>
      </c>
    </row>
    <row r="14" spans="1:13" ht="84.95" customHeight="1" x14ac:dyDescent="0.25">
      <c r="A14" s="23">
        <v>8</v>
      </c>
      <c r="B14" s="72" t="s">
        <v>197</v>
      </c>
      <c r="C14" s="72" t="s">
        <v>198</v>
      </c>
      <c r="D14" s="72" t="s">
        <v>444</v>
      </c>
      <c r="E14" s="67">
        <v>100000</v>
      </c>
      <c r="F14" s="67">
        <v>100000</v>
      </c>
      <c r="G14" s="67">
        <v>100000</v>
      </c>
      <c r="H14" s="88" t="s">
        <v>357</v>
      </c>
      <c r="I14" s="74" t="s">
        <v>199</v>
      </c>
      <c r="J14" s="74" t="s">
        <v>405</v>
      </c>
    </row>
    <row r="15" spans="1:13" ht="69.75" customHeight="1" x14ac:dyDescent="0.25">
      <c r="A15" s="23">
        <v>9</v>
      </c>
      <c r="B15" s="72" t="s">
        <v>730</v>
      </c>
      <c r="C15" s="72" t="s">
        <v>753</v>
      </c>
      <c r="D15" s="72" t="s">
        <v>444</v>
      </c>
      <c r="E15" s="67">
        <v>100000</v>
      </c>
      <c r="F15" s="67">
        <v>100000</v>
      </c>
      <c r="G15" s="67">
        <v>100000</v>
      </c>
      <c r="H15" s="88" t="s">
        <v>357</v>
      </c>
      <c r="I15" s="74" t="s">
        <v>754</v>
      </c>
      <c r="J15" s="74" t="s">
        <v>405</v>
      </c>
    </row>
    <row r="16" spans="1:13" ht="111.75" customHeight="1" x14ac:dyDescent="0.25">
      <c r="A16" s="23">
        <v>10</v>
      </c>
      <c r="B16" s="72" t="s">
        <v>161</v>
      </c>
      <c r="C16" s="72" t="s">
        <v>707</v>
      </c>
      <c r="D16" s="72" t="s">
        <v>444</v>
      </c>
      <c r="E16" s="67">
        <v>100000</v>
      </c>
      <c r="F16" s="67">
        <v>100000</v>
      </c>
      <c r="G16" s="67">
        <v>100000</v>
      </c>
      <c r="H16" s="88" t="s">
        <v>366</v>
      </c>
      <c r="I16" s="74" t="s">
        <v>708</v>
      </c>
      <c r="J16" s="74" t="s">
        <v>405</v>
      </c>
    </row>
    <row r="17" spans="1:10" ht="84.95" customHeight="1" x14ac:dyDescent="0.25">
      <c r="A17" s="23">
        <v>11</v>
      </c>
      <c r="B17" s="72" t="s">
        <v>751</v>
      </c>
      <c r="C17" s="72" t="s">
        <v>752</v>
      </c>
      <c r="D17" s="72" t="s">
        <v>444</v>
      </c>
      <c r="E17" s="67">
        <v>4000000</v>
      </c>
      <c r="F17" s="67">
        <v>4000000</v>
      </c>
      <c r="G17" s="67">
        <v>4000000</v>
      </c>
      <c r="H17" s="88" t="s">
        <v>364</v>
      </c>
      <c r="I17" s="74" t="s">
        <v>524</v>
      </c>
      <c r="J17" s="74" t="s">
        <v>405</v>
      </c>
    </row>
    <row r="18" spans="1:10" ht="67.5" customHeight="1" x14ac:dyDescent="0.25">
      <c r="A18" s="23">
        <v>12</v>
      </c>
      <c r="B18" s="72" t="s">
        <v>525</v>
      </c>
      <c r="C18" s="72" t="s">
        <v>526</v>
      </c>
      <c r="D18" s="72" t="s">
        <v>444</v>
      </c>
      <c r="E18" s="67">
        <v>100000</v>
      </c>
      <c r="F18" s="67">
        <v>100000</v>
      </c>
      <c r="G18" s="67">
        <v>100000</v>
      </c>
      <c r="H18" s="88" t="s">
        <v>365</v>
      </c>
      <c r="I18" s="74" t="s">
        <v>527</v>
      </c>
      <c r="J18" s="74" t="s">
        <v>405</v>
      </c>
    </row>
    <row r="19" spans="1:10" ht="84.95" customHeight="1" x14ac:dyDescent="0.25">
      <c r="A19" s="23">
        <v>13</v>
      </c>
      <c r="B19" s="72" t="s">
        <v>568</v>
      </c>
      <c r="C19" s="72" t="s">
        <v>798</v>
      </c>
      <c r="D19" s="72" t="s">
        <v>444</v>
      </c>
      <c r="E19" s="67">
        <v>100000</v>
      </c>
      <c r="F19" s="67">
        <v>100000</v>
      </c>
      <c r="G19" s="67">
        <v>100000</v>
      </c>
      <c r="H19" s="88" t="s">
        <v>357</v>
      </c>
      <c r="I19" s="74" t="s">
        <v>799</v>
      </c>
      <c r="J19" s="74" t="s">
        <v>405</v>
      </c>
    </row>
    <row r="20" spans="1:10" x14ac:dyDescent="0.35">
      <c r="E20" s="53">
        <f>SUM(E7:E19)</f>
        <v>4830000</v>
      </c>
      <c r="F20" s="53">
        <f t="shared" ref="F20:G20" si="0">SUM(F7:F19)</f>
        <v>4830000</v>
      </c>
      <c r="G20" s="53">
        <f t="shared" si="0"/>
        <v>4905000</v>
      </c>
    </row>
  </sheetData>
  <mergeCells count="8">
    <mergeCell ref="A4:J4"/>
    <mergeCell ref="E5:G5"/>
    <mergeCell ref="I5:I6"/>
    <mergeCell ref="J5:J6"/>
    <mergeCell ref="A5:A6"/>
    <mergeCell ref="B5:B6"/>
    <mergeCell ref="C5:C6"/>
    <mergeCell ref="D5:D6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Footer xml:space="preserve">&amp;R&amp;"TH SarabunPSK,ธรรมดา"&amp;16หน้า| &amp;"TH SarabunPSK,ตัวหนา"&amp;P+12&amp;
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L29"/>
  <sheetViews>
    <sheetView topLeftCell="A22" zoomScaleSheetLayoutView="91" workbookViewId="0">
      <selection activeCell="H29" sqref="H29"/>
    </sheetView>
  </sheetViews>
  <sheetFormatPr defaultRowHeight="21" x14ac:dyDescent="0.35"/>
  <cols>
    <col min="1" max="1" width="4.7109375" style="52" customWidth="1"/>
    <col min="2" max="2" width="22.85546875" style="6" customWidth="1"/>
    <col min="3" max="3" width="17.140625" style="6" customWidth="1"/>
    <col min="4" max="4" width="14.28515625" style="6" customWidth="1"/>
    <col min="5" max="5" width="13.28515625" style="53" customWidth="1"/>
    <col min="6" max="7" width="12.28515625" style="6" customWidth="1"/>
    <col min="8" max="8" width="15.7109375" style="6" customWidth="1"/>
    <col min="9" max="9" width="14.42578125" style="6" customWidth="1"/>
    <col min="10" max="10" width="14.140625" style="6" customWidth="1"/>
  </cols>
  <sheetData>
    <row r="1" spans="1:12" s="7" customFormat="1" ht="30" customHeight="1" x14ac:dyDescent="0.35">
      <c r="A1" s="28" t="s">
        <v>225</v>
      </c>
      <c r="B1" s="28"/>
      <c r="C1" s="61"/>
      <c r="D1" s="61"/>
      <c r="E1" s="61"/>
      <c r="F1" s="61"/>
      <c r="G1" s="61"/>
      <c r="H1" s="61"/>
      <c r="I1" s="61"/>
      <c r="J1" s="61"/>
    </row>
    <row r="2" spans="1:12" s="7" customFormat="1" ht="30" customHeight="1" x14ac:dyDescent="0.35">
      <c r="A2" s="29" t="s">
        <v>220</v>
      </c>
      <c r="B2" s="28"/>
      <c r="C2" s="61"/>
      <c r="D2" s="61"/>
      <c r="E2" s="61"/>
      <c r="F2" s="61"/>
      <c r="G2" s="61"/>
      <c r="H2" s="61"/>
      <c r="I2" s="61"/>
      <c r="J2" s="61"/>
    </row>
    <row r="3" spans="1:12" s="1" customFormat="1" ht="30" customHeight="1" x14ac:dyDescent="0.35">
      <c r="A3" s="4" t="s">
        <v>520</v>
      </c>
      <c r="B3" s="4"/>
      <c r="C3" s="4"/>
      <c r="D3" s="4"/>
      <c r="E3" s="4"/>
      <c r="F3" s="4"/>
      <c r="G3" s="4"/>
      <c r="H3" s="4"/>
      <c r="I3" s="4"/>
      <c r="J3" s="4"/>
      <c r="K3" s="2"/>
      <c r="L3" s="2"/>
    </row>
    <row r="4" spans="1:12" s="1" customFormat="1" ht="30" customHeight="1" x14ac:dyDescent="0.3">
      <c r="A4" s="169" t="s">
        <v>528</v>
      </c>
      <c r="B4" s="169"/>
      <c r="C4" s="169"/>
      <c r="D4" s="169"/>
      <c r="E4" s="169"/>
      <c r="F4" s="169"/>
      <c r="G4" s="169"/>
      <c r="H4" s="169"/>
      <c r="I4" s="169"/>
      <c r="J4" s="169"/>
      <c r="K4" s="2"/>
      <c r="L4" s="2"/>
    </row>
    <row r="5" spans="1:12" ht="30" customHeight="1" x14ac:dyDescent="0.2">
      <c r="A5" s="156" t="s">
        <v>331</v>
      </c>
      <c r="B5" s="156" t="s">
        <v>332</v>
      </c>
      <c r="C5" s="156" t="s">
        <v>333</v>
      </c>
      <c r="D5" s="157" t="s">
        <v>334</v>
      </c>
      <c r="E5" s="156" t="s">
        <v>335</v>
      </c>
      <c r="F5" s="156"/>
      <c r="G5" s="156"/>
      <c r="H5" s="62" t="s">
        <v>400</v>
      </c>
      <c r="I5" s="156" t="s">
        <v>336</v>
      </c>
      <c r="J5" s="156" t="s">
        <v>337</v>
      </c>
    </row>
    <row r="6" spans="1:12" ht="30" customHeight="1" x14ac:dyDescent="0.2">
      <c r="A6" s="156"/>
      <c r="B6" s="156"/>
      <c r="C6" s="156"/>
      <c r="D6" s="158"/>
      <c r="E6" s="60">
        <v>2560</v>
      </c>
      <c r="F6" s="60">
        <v>2561</v>
      </c>
      <c r="G6" s="60">
        <v>2562</v>
      </c>
      <c r="H6" s="63" t="s">
        <v>167</v>
      </c>
      <c r="I6" s="156"/>
      <c r="J6" s="156"/>
    </row>
    <row r="7" spans="1:12" ht="65.25" customHeight="1" x14ac:dyDescent="0.2">
      <c r="A7" s="23">
        <v>1</v>
      </c>
      <c r="B7" s="66" t="s">
        <v>1014</v>
      </c>
      <c r="C7" s="79" t="s">
        <v>536</v>
      </c>
      <c r="D7" s="79" t="s">
        <v>534</v>
      </c>
      <c r="E7" s="67">
        <v>100000</v>
      </c>
      <c r="F7" s="67">
        <v>100000</v>
      </c>
      <c r="G7" s="67">
        <v>100000</v>
      </c>
      <c r="H7" s="76" t="s">
        <v>368</v>
      </c>
      <c r="I7" s="79" t="s">
        <v>535</v>
      </c>
      <c r="J7" s="79" t="s">
        <v>405</v>
      </c>
    </row>
    <row r="8" spans="1:12" ht="63.75" customHeight="1" x14ac:dyDescent="0.2">
      <c r="A8" s="23">
        <v>2</v>
      </c>
      <c r="B8" s="66" t="s">
        <v>1015</v>
      </c>
      <c r="C8" s="79" t="s">
        <v>532</v>
      </c>
      <c r="D8" s="79" t="s">
        <v>1125</v>
      </c>
      <c r="E8" s="67">
        <v>1000000</v>
      </c>
      <c r="F8" s="67">
        <v>1000000</v>
      </c>
      <c r="G8" s="67">
        <v>1000000</v>
      </c>
      <c r="H8" s="76" t="s">
        <v>359</v>
      </c>
      <c r="I8" s="79" t="s">
        <v>330</v>
      </c>
      <c r="J8" s="79" t="s">
        <v>323</v>
      </c>
    </row>
    <row r="9" spans="1:12" ht="63.75" customHeight="1" x14ac:dyDescent="0.2">
      <c r="A9" s="23">
        <v>3</v>
      </c>
      <c r="B9" s="66" t="s">
        <v>1016</v>
      </c>
      <c r="C9" s="79" t="s">
        <v>532</v>
      </c>
      <c r="D9" s="79" t="s">
        <v>1125</v>
      </c>
      <c r="E9" s="67">
        <v>1000000</v>
      </c>
      <c r="F9" s="67">
        <v>1000000</v>
      </c>
      <c r="G9" s="67">
        <v>1000000</v>
      </c>
      <c r="H9" s="76" t="s">
        <v>359</v>
      </c>
      <c r="I9" s="79" t="s">
        <v>330</v>
      </c>
      <c r="J9" s="79" t="s">
        <v>323</v>
      </c>
    </row>
    <row r="10" spans="1:12" ht="84.95" customHeight="1" x14ac:dyDescent="0.2">
      <c r="A10" s="23">
        <v>4</v>
      </c>
      <c r="B10" s="66" t="s">
        <v>1017</v>
      </c>
      <c r="C10" s="79" t="s">
        <v>536</v>
      </c>
      <c r="D10" s="79" t="s">
        <v>534</v>
      </c>
      <c r="E10" s="67">
        <v>100000</v>
      </c>
      <c r="F10" s="67">
        <v>100000</v>
      </c>
      <c r="G10" s="67">
        <v>100000</v>
      </c>
      <c r="H10" s="76" t="s">
        <v>368</v>
      </c>
      <c r="I10" s="79" t="s">
        <v>535</v>
      </c>
      <c r="J10" s="79" t="s">
        <v>405</v>
      </c>
    </row>
    <row r="11" spans="1:12" ht="66.75" customHeight="1" x14ac:dyDescent="0.2">
      <c r="A11" s="23">
        <v>5</v>
      </c>
      <c r="B11" s="79" t="s">
        <v>531</v>
      </c>
      <c r="C11" s="79" t="s">
        <v>532</v>
      </c>
      <c r="D11" s="79" t="s">
        <v>1125</v>
      </c>
      <c r="E11" s="67">
        <v>1000000</v>
      </c>
      <c r="F11" s="67">
        <v>1000000</v>
      </c>
      <c r="G11" s="67">
        <v>1000000</v>
      </c>
      <c r="H11" s="76" t="s">
        <v>359</v>
      </c>
      <c r="I11" s="79" t="s">
        <v>330</v>
      </c>
      <c r="J11" s="79" t="s">
        <v>323</v>
      </c>
    </row>
    <row r="12" spans="1:12" ht="66" customHeight="1" x14ac:dyDescent="0.2">
      <c r="A12" s="23">
        <v>6</v>
      </c>
      <c r="B12" s="79" t="s">
        <v>262</v>
      </c>
      <c r="C12" s="79" t="s">
        <v>540</v>
      </c>
      <c r="D12" s="79" t="s">
        <v>541</v>
      </c>
      <c r="E12" s="67">
        <v>200000</v>
      </c>
      <c r="F12" s="67">
        <v>200000</v>
      </c>
      <c r="G12" s="67">
        <v>200000</v>
      </c>
      <c r="H12" s="76" t="s">
        <v>369</v>
      </c>
      <c r="I12" s="79" t="s">
        <v>542</v>
      </c>
      <c r="J12" s="79" t="s">
        <v>405</v>
      </c>
    </row>
    <row r="13" spans="1:12" ht="67.5" customHeight="1" x14ac:dyDescent="0.2">
      <c r="A13" s="23">
        <v>7</v>
      </c>
      <c r="B13" s="79" t="s">
        <v>543</v>
      </c>
      <c r="C13" s="79" t="s">
        <v>544</v>
      </c>
      <c r="D13" s="79" t="s">
        <v>541</v>
      </c>
      <c r="E13" s="67">
        <v>100000</v>
      </c>
      <c r="F13" s="67">
        <v>100000</v>
      </c>
      <c r="G13" s="67">
        <v>100000</v>
      </c>
      <c r="H13" s="76" t="s">
        <v>368</v>
      </c>
      <c r="I13" s="79" t="s">
        <v>545</v>
      </c>
      <c r="J13" s="79" t="s">
        <v>405</v>
      </c>
    </row>
    <row r="14" spans="1:12" ht="84.95" customHeight="1" x14ac:dyDescent="0.2">
      <c r="A14" s="23">
        <v>8</v>
      </c>
      <c r="B14" s="75" t="s">
        <v>263</v>
      </c>
      <c r="C14" s="75" t="s">
        <v>710</v>
      </c>
      <c r="D14" s="75" t="s">
        <v>710</v>
      </c>
      <c r="E14" s="67"/>
      <c r="F14" s="67"/>
      <c r="G14" s="67">
        <v>75000</v>
      </c>
      <c r="H14" s="76" t="s">
        <v>366</v>
      </c>
      <c r="I14" s="75" t="s">
        <v>496</v>
      </c>
      <c r="J14" s="75" t="s">
        <v>487</v>
      </c>
    </row>
    <row r="15" spans="1:12" ht="84.95" customHeight="1" x14ac:dyDescent="0.2">
      <c r="A15" s="23">
        <v>9</v>
      </c>
      <c r="B15" s="79" t="s">
        <v>42</v>
      </c>
      <c r="C15" s="79" t="s">
        <v>529</v>
      </c>
      <c r="D15" s="79" t="s">
        <v>444</v>
      </c>
      <c r="E15" s="67">
        <v>100000</v>
      </c>
      <c r="F15" s="67">
        <v>100000</v>
      </c>
      <c r="G15" s="67">
        <v>100000</v>
      </c>
      <c r="H15" s="76" t="s">
        <v>366</v>
      </c>
      <c r="I15" s="79" t="s">
        <v>530</v>
      </c>
      <c r="J15" s="79" t="s">
        <v>405</v>
      </c>
    </row>
    <row r="16" spans="1:12" ht="84.95" customHeight="1" x14ac:dyDescent="0.2">
      <c r="A16" s="23">
        <v>10</v>
      </c>
      <c r="B16" s="79" t="s">
        <v>59</v>
      </c>
      <c r="C16" s="79" t="s">
        <v>60</v>
      </c>
      <c r="D16" s="79" t="s">
        <v>541</v>
      </c>
      <c r="E16" s="67">
        <v>70000</v>
      </c>
      <c r="F16" s="67">
        <v>70000</v>
      </c>
      <c r="G16" s="67">
        <v>70000</v>
      </c>
      <c r="H16" s="76" t="s">
        <v>366</v>
      </c>
      <c r="I16" s="79" t="s">
        <v>61</v>
      </c>
      <c r="J16" s="79" t="s">
        <v>405</v>
      </c>
    </row>
    <row r="17" spans="1:10" ht="84.95" customHeight="1" x14ac:dyDescent="0.2">
      <c r="A17" s="23">
        <v>11</v>
      </c>
      <c r="B17" s="75" t="s">
        <v>264</v>
      </c>
      <c r="C17" s="75" t="s">
        <v>710</v>
      </c>
      <c r="D17" s="75" t="s">
        <v>444</v>
      </c>
      <c r="E17" s="67"/>
      <c r="F17" s="67"/>
      <c r="G17" s="67">
        <v>45000</v>
      </c>
      <c r="H17" s="76" t="s">
        <v>360</v>
      </c>
      <c r="I17" s="75" t="s">
        <v>496</v>
      </c>
      <c r="J17" s="75" t="s">
        <v>487</v>
      </c>
    </row>
    <row r="18" spans="1:10" ht="84.95" customHeight="1" x14ac:dyDescent="0.2">
      <c r="A18" s="23">
        <v>12</v>
      </c>
      <c r="B18" s="79" t="s">
        <v>800</v>
      </c>
      <c r="C18" s="79" t="s">
        <v>801</v>
      </c>
      <c r="D18" s="79" t="s">
        <v>541</v>
      </c>
      <c r="E18" s="67">
        <v>100000</v>
      </c>
      <c r="F18" s="67">
        <v>100000</v>
      </c>
      <c r="G18" s="67">
        <v>100000</v>
      </c>
      <c r="H18" s="76" t="s">
        <v>366</v>
      </c>
      <c r="I18" s="79" t="s">
        <v>802</v>
      </c>
      <c r="J18" s="79" t="s">
        <v>405</v>
      </c>
    </row>
    <row r="19" spans="1:10" ht="84.95" customHeight="1" x14ac:dyDescent="0.2">
      <c r="A19" s="23">
        <v>13</v>
      </c>
      <c r="B19" s="79" t="s">
        <v>533</v>
      </c>
      <c r="C19" s="79" t="s">
        <v>536</v>
      </c>
      <c r="D19" s="79" t="s">
        <v>534</v>
      </c>
      <c r="E19" s="67">
        <v>100000</v>
      </c>
      <c r="F19" s="67">
        <v>100000</v>
      </c>
      <c r="G19" s="67">
        <v>100000</v>
      </c>
      <c r="H19" s="76" t="s">
        <v>368</v>
      </c>
      <c r="I19" s="79" t="s">
        <v>535</v>
      </c>
      <c r="J19" s="79" t="s">
        <v>405</v>
      </c>
    </row>
    <row r="20" spans="1:10" ht="84.95" customHeight="1" x14ac:dyDescent="0.2">
      <c r="A20" s="23">
        <v>14</v>
      </c>
      <c r="B20" s="79" t="s">
        <v>48</v>
      </c>
      <c r="C20" s="79" t="s">
        <v>40</v>
      </c>
      <c r="D20" s="79" t="s">
        <v>541</v>
      </c>
      <c r="E20" s="67">
        <v>100000</v>
      </c>
      <c r="F20" s="67">
        <v>100000</v>
      </c>
      <c r="G20" s="67">
        <v>100000</v>
      </c>
      <c r="H20" s="76" t="s">
        <v>366</v>
      </c>
      <c r="I20" s="79" t="s">
        <v>41</v>
      </c>
      <c r="J20" s="79" t="s">
        <v>405</v>
      </c>
    </row>
    <row r="21" spans="1:10" ht="60.75" customHeight="1" x14ac:dyDescent="0.2">
      <c r="A21" s="23">
        <v>15</v>
      </c>
      <c r="B21" s="79" t="s">
        <v>308</v>
      </c>
      <c r="C21" s="79" t="s">
        <v>537</v>
      </c>
      <c r="D21" s="79" t="s">
        <v>538</v>
      </c>
      <c r="E21" s="67">
        <v>100000</v>
      </c>
      <c r="F21" s="67">
        <v>100000</v>
      </c>
      <c r="G21" s="67">
        <v>100000</v>
      </c>
      <c r="H21" s="76" t="s">
        <v>366</v>
      </c>
      <c r="I21" s="79" t="s">
        <v>539</v>
      </c>
      <c r="J21" s="79" t="s">
        <v>405</v>
      </c>
    </row>
    <row r="22" spans="1:10" ht="63" customHeight="1" x14ac:dyDescent="0.2">
      <c r="A22" s="23">
        <v>16</v>
      </c>
      <c r="B22" s="79" t="s">
        <v>731</v>
      </c>
      <c r="C22" s="79" t="s">
        <v>546</v>
      </c>
      <c r="D22" s="79" t="s">
        <v>547</v>
      </c>
      <c r="E22" s="67">
        <v>100000</v>
      </c>
      <c r="F22" s="67">
        <v>100000</v>
      </c>
      <c r="G22" s="67">
        <v>100000</v>
      </c>
      <c r="H22" s="76" t="s">
        <v>366</v>
      </c>
      <c r="I22" s="79" t="s">
        <v>548</v>
      </c>
      <c r="J22" s="79" t="s">
        <v>405</v>
      </c>
    </row>
    <row r="23" spans="1:10" ht="84.95" customHeight="1" x14ac:dyDescent="0.2">
      <c r="A23" s="23">
        <v>17</v>
      </c>
      <c r="B23" s="79" t="s">
        <v>803</v>
      </c>
      <c r="C23" s="79" t="s">
        <v>40</v>
      </c>
      <c r="D23" s="79" t="s">
        <v>541</v>
      </c>
      <c r="E23" s="67">
        <v>100000</v>
      </c>
      <c r="F23" s="67">
        <v>100000</v>
      </c>
      <c r="G23" s="67">
        <v>100000</v>
      </c>
      <c r="H23" s="76" t="s">
        <v>366</v>
      </c>
      <c r="I23" s="79" t="s">
        <v>41</v>
      </c>
      <c r="J23" s="79" t="s">
        <v>405</v>
      </c>
    </row>
    <row r="24" spans="1:10" ht="84.95" customHeight="1" x14ac:dyDescent="0.2">
      <c r="A24" s="23">
        <v>18</v>
      </c>
      <c r="B24" s="79" t="s">
        <v>459</v>
      </c>
      <c r="C24" s="79" t="s">
        <v>460</v>
      </c>
      <c r="D24" s="79" t="s">
        <v>795</v>
      </c>
      <c r="E24" s="67">
        <v>70000</v>
      </c>
      <c r="F24" s="67">
        <v>70000</v>
      </c>
      <c r="G24" s="67">
        <v>70000</v>
      </c>
      <c r="H24" s="76" t="s">
        <v>359</v>
      </c>
      <c r="I24" s="79" t="s">
        <v>461</v>
      </c>
      <c r="J24" s="79" t="s">
        <v>405</v>
      </c>
    </row>
    <row r="25" spans="1:10" ht="65.25" customHeight="1" x14ac:dyDescent="0.2">
      <c r="A25" s="23">
        <v>19</v>
      </c>
      <c r="B25" s="66" t="s">
        <v>1124</v>
      </c>
      <c r="C25" s="79" t="s">
        <v>532</v>
      </c>
      <c r="D25" s="79" t="s">
        <v>163</v>
      </c>
      <c r="E25" s="67">
        <v>24000000</v>
      </c>
      <c r="F25" s="67">
        <v>24000000</v>
      </c>
      <c r="G25" s="67">
        <v>24000000</v>
      </c>
      <c r="H25" s="76" t="s">
        <v>359</v>
      </c>
      <c r="I25" s="79" t="s">
        <v>330</v>
      </c>
      <c r="J25" s="79" t="s">
        <v>1126</v>
      </c>
    </row>
    <row r="26" spans="1:10" ht="37.5" customHeight="1" x14ac:dyDescent="0.35">
      <c r="E26" s="53">
        <f>SUM(E7:E25)</f>
        <v>28340000</v>
      </c>
      <c r="F26" s="53">
        <f t="shared" ref="F26:G26" si="0">SUM(F7:F25)</f>
        <v>28340000</v>
      </c>
      <c r="G26" s="53">
        <f t="shared" si="0"/>
        <v>28460000</v>
      </c>
    </row>
    <row r="27" spans="1:10" ht="37.5" customHeight="1" x14ac:dyDescent="0.35"/>
    <row r="28" spans="1:10" ht="37.5" customHeight="1" x14ac:dyDescent="0.35"/>
    <row r="29" spans="1:10" ht="37.5" customHeight="1" x14ac:dyDescent="0.35"/>
  </sheetData>
  <mergeCells count="8">
    <mergeCell ref="D5:D6"/>
    <mergeCell ref="A4:J4"/>
    <mergeCell ref="E5:G5"/>
    <mergeCell ref="I5:I6"/>
    <mergeCell ref="J5:J6"/>
    <mergeCell ref="A5:A6"/>
    <mergeCell ref="B5:B6"/>
    <mergeCell ref="C5:C6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Footer xml:space="preserve">&amp;R&amp;"TH SarabunPSK,ธรรมดา"&amp;16หน้า| &amp;"TH SarabunPSK,ตัวหนา"&amp;P+12&amp;
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M23"/>
  <sheetViews>
    <sheetView topLeftCell="A19" zoomScaleSheetLayoutView="100" workbookViewId="0">
      <selection activeCell="H26" sqref="H26"/>
    </sheetView>
  </sheetViews>
  <sheetFormatPr defaultRowHeight="21" x14ac:dyDescent="0.35"/>
  <cols>
    <col min="1" max="1" width="4.7109375" style="52" customWidth="1"/>
    <col min="2" max="2" width="22.85546875" style="6" customWidth="1"/>
    <col min="3" max="3" width="17.140625" style="6" customWidth="1"/>
    <col min="4" max="4" width="14.28515625" style="6" customWidth="1"/>
    <col min="5" max="5" width="11.5703125" style="53" customWidth="1"/>
    <col min="6" max="7" width="12.28515625" style="6" customWidth="1"/>
    <col min="8" max="8" width="15.7109375" style="89" customWidth="1"/>
    <col min="9" max="9" width="15.7109375" style="6" customWidth="1"/>
    <col min="10" max="10" width="14.140625" style="6" customWidth="1"/>
    <col min="11" max="11" width="5.140625" style="3" customWidth="1"/>
  </cols>
  <sheetData>
    <row r="1" spans="1:13" s="7" customFormat="1" ht="30" customHeight="1" x14ac:dyDescent="0.35">
      <c r="A1" s="28" t="s">
        <v>225</v>
      </c>
      <c r="B1" s="28"/>
      <c r="C1" s="61"/>
      <c r="D1" s="61"/>
      <c r="E1" s="61"/>
      <c r="F1" s="61"/>
      <c r="G1" s="61"/>
      <c r="H1" s="85"/>
      <c r="I1" s="61"/>
      <c r="J1" s="61"/>
      <c r="K1" s="6"/>
    </row>
    <row r="2" spans="1:13" s="7" customFormat="1" ht="30" customHeight="1" x14ac:dyDescent="0.35">
      <c r="A2" s="29" t="s">
        <v>220</v>
      </c>
      <c r="B2" s="28"/>
      <c r="C2" s="61"/>
      <c r="D2" s="61"/>
      <c r="E2" s="61"/>
      <c r="F2" s="61"/>
      <c r="G2" s="61"/>
      <c r="H2" s="85"/>
      <c r="I2" s="61"/>
      <c r="J2" s="61"/>
      <c r="K2" s="6"/>
    </row>
    <row r="3" spans="1:13" s="1" customFormat="1" ht="30" customHeight="1" x14ac:dyDescent="0.35">
      <c r="A3" s="4" t="s">
        <v>520</v>
      </c>
      <c r="B3" s="4"/>
      <c r="C3" s="4"/>
      <c r="D3" s="4"/>
      <c r="E3" s="4"/>
      <c r="F3" s="4"/>
      <c r="G3" s="4"/>
      <c r="H3" s="38"/>
      <c r="I3" s="4"/>
      <c r="J3" s="4"/>
      <c r="K3" s="2"/>
      <c r="L3" s="2"/>
      <c r="M3" s="2"/>
    </row>
    <row r="4" spans="1:13" s="1" customFormat="1" ht="30" customHeight="1" x14ac:dyDescent="0.3">
      <c r="A4" s="167" t="s">
        <v>763</v>
      </c>
      <c r="B4" s="167"/>
      <c r="C4" s="167"/>
      <c r="D4" s="167"/>
      <c r="E4" s="167"/>
      <c r="F4" s="167"/>
      <c r="G4" s="167"/>
      <c r="H4" s="167"/>
      <c r="I4" s="167"/>
      <c r="J4" s="167"/>
      <c r="K4" s="2"/>
      <c r="L4" s="2"/>
      <c r="M4" s="2"/>
    </row>
    <row r="5" spans="1:13" ht="30" customHeight="1" x14ac:dyDescent="0.25">
      <c r="A5" s="156" t="s">
        <v>331</v>
      </c>
      <c r="B5" s="156" t="s">
        <v>332</v>
      </c>
      <c r="C5" s="156" t="s">
        <v>333</v>
      </c>
      <c r="D5" s="157" t="s">
        <v>334</v>
      </c>
      <c r="E5" s="156" t="s">
        <v>335</v>
      </c>
      <c r="F5" s="156"/>
      <c r="G5" s="156"/>
      <c r="H5" s="39" t="s">
        <v>400</v>
      </c>
      <c r="I5" s="156" t="s">
        <v>336</v>
      </c>
      <c r="J5" s="156" t="s">
        <v>337</v>
      </c>
    </row>
    <row r="6" spans="1:13" ht="30" customHeight="1" x14ac:dyDescent="0.25">
      <c r="A6" s="156"/>
      <c r="B6" s="156"/>
      <c r="C6" s="156"/>
      <c r="D6" s="158"/>
      <c r="E6" s="60">
        <v>2560</v>
      </c>
      <c r="F6" s="60">
        <v>2561</v>
      </c>
      <c r="G6" s="60">
        <v>2562</v>
      </c>
      <c r="H6" s="40" t="s">
        <v>167</v>
      </c>
      <c r="I6" s="156"/>
      <c r="J6" s="156"/>
    </row>
    <row r="7" spans="1:13" s="77" customFormat="1" ht="84.95" customHeight="1" x14ac:dyDescent="0.3">
      <c r="A7" s="23">
        <v>1</v>
      </c>
      <c r="B7" s="66" t="s">
        <v>1018</v>
      </c>
      <c r="C7" s="72" t="s">
        <v>53</v>
      </c>
      <c r="D7" s="72" t="s">
        <v>444</v>
      </c>
      <c r="E7" s="67">
        <v>200000</v>
      </c>
      <c r="F7" s="67"/>
      <c r="G7" s="67"/>
      <c r="H7" s="76" t="s">
        <v>373</v>
      </c>
      <c r="I7" s="74" t="s">
        <v>46</v>
      </c>
      <c r="J7" s="74" t="s">
        <v>405</v>
      </c>
      <c r="K7" s="19"/>
    </row>
    <row r="8" spans="1:13" s="77" customFormat="1" ht="84.95" customHeight="1" x14ac:dyDescent="0.35">
      <c r="A8" s="23">
        <v>2</v>
      </c>
      <c r="B8" s="66" t="s">
        <v>1019</v>
      </c>
      <c r="C8" s="72" t="s">
        <v>45</v>
      </c>
      <c r="D8" s="72" t="s">
        <v>419</v>
      </c>
      <c r="E8" s="67">
        <v>100000</v>
      </c>
      <c r="F8" s="67">
        <v>100000</v>
      </c>
      <c r="G8" s="67">
        <v>100000</v>
      </c>
      <c r="H8" s="76" t="s">
        <v>373</v>
      </c>
      <c r="I8" s="74" t="s">
        <v>46</v>
      </c>
      <c r="J8" s="74" t="s">
        <v>405</v>
      </c>
      <c r="K8" s="6"/>
    </row>
    <row r="9" spans="1:13" s="77" customFormat="1" ht="84.95" customHeight="1" x14ac:dyDescent="0.35">
      <c r="A9" s="23">
        <v>3</v>
      </c>
      <c r="B9" s="66" t="s">
        <v>1020</v>
      </c>
      <c r="C9" s="72" t="s">
        <v>45</v>
      </c>
      <c r="D9" s="72" t="s">
        <v>419</v>
      </c>
      <c r="E9" s="67">
        <v>100000</v>
      </c>
      <c r="F9" s="67">
        <v>100000</v>
      </c>
      <c r="G9" s="67">
        <v>100000</v>
      </c>
      <c r="H9" s="76" t="s">
        <v>373</v>
      </c>
      <c r="I9" s="74" t="s">
        <v>46</v>
      </c>
      <c r="J9" s="74" t="s">
        <v>405</v>
      </c>
      <c r="K9" s="6"/>
    </row>
    <row r="10" spans="1:13" s="77" customFormat="1" ht="84.95" customHeight="1" x14ac:dyDescent="0.35">
      <c r="A10" s="23">
        <v>4</v>
      </c>
      <c r="B10" s="66" t="s">
        <v>1021</v>
      </c>
      <c r="C10" s="72" t="s">
        <v>141</v>
      </c>
      <c r="D10" s="72" t="s">
        <v>419</v>
      </c>
      <c r="E10" s="67">
        <v>100000</v>
      </c>
      <c r="F10" s="67">
        <v>100000</v>
      </c>
      <c r="G10" s="67">
        <v>100000</v>
      </c>
      <c r="H10" s="76" t="s">
        <v>113</v>
      </c>
      <c r="I10" s="74" t="s">
        <v>142</v>
      </c>
      <c r="J10" s="74" t="s">
        <v>405</v>
      </c>
      <c r="K10" s="6"/>
    </row>
    <row r="11" spans="1:13" s="77" customFormat="1" ht="108" customHeight="1" x14ac:dyDescent="0.35">
      <c r="A11" s="23">
        <v>5</v>
      </c>
      <c r="B11" s="72" t="s">
        <v>158</v>
      </c>
      <c r="C11" s="72" t="s">
        <v>162</v>
      </c>
      <c r="D11" s="72" t="s">
        <v>444</v>
      </c>
      <c r="E11" s="67">
        <v>100000</v>
      </c>
      <c r="F11" s="67">
        <v>100000</v>
      </c>
      <c r="G11" s="67">
        <v>100000</v>
      </c>
      <c r="H11" s="76" t="s">
        <v>374</v>
      </c>
      <c r="I11" s="74" t="s">
        <v>771</v>
      </c>
      <c r="J11" s="74" t="s">
        <v>405</v>
      </c>
      <c r="K11" s="6"/>
    </row>
    <row r="12" spans="1:13" s="77" customFormat="1" ht="84.95" customHeight="1" x14ac:dyDescent="0.35">
      <c r="A12" s="23">
        <v>6</v>
      </c>
      <c r="B12" s="72" t="s">
        <v>118</v>
      </c>
      <c r="C12" s="72" t="s">
        <v>45</v>
      </c>
      <c r="D12" s="72" t="s">
        <v>419</v>
      </c>
      <c r="E12" s="67">
        <v>100000</v>
      </c>
      <c r="F12" s="67">
        <v>100000</v>
      </c>
      <c r="G12" s="67">
        <v>100000</v>
      </c>
      <c r="H12" s="76" t="s">
        <v>373</v>
      </c>
      <c r="I12" s="74" t="s">
        <v>46</v>
      </c>
      <c r="J12" s="74" t="s">
        <v>405</v>
      </c>
      <c r="K12" s="6"/>
    </row>
    <row r="13" spans="1:13" s="77" customFormat="1" ht="84.95" customHeight="1" x14ac:dyDescent="0.35">
      <c r="A13" s="23">
        <v>7</v>
      </c>
      <c r="B13" s="72" t="s">
        <v>416</v>
      </c>
      <c r="C13" s="72" t="s">
        <v>417</v>
      </c>
      <c r="D13" s="72" t="s">
        <v>419</v>
      </c>
      <c r="E13" s="67">
        <v>100000</v>
      </c>
      <c r="F13" s="67">
        <v>100000</v>
      </c>
      <c r="G13" s="67">
        <v>100000</v>
      </c>
      <c r="H13" s="76" t="s">
        <v>113</v>
      </c>
      <c r="I13" s="74" t="s">
        <v>418</v>
      </c>
      <c r="J13" s="74" t="s">
        <v>405</v>
      </c>
      <c r="K13" s="6"/>
    </row>
    <row r="14" spans="1:13" s="77" customFormat="1" ht="84.95" customHeight="1" x14ac:dyDescent="0.35">
      <c r="A14" s="23">
        <v>8</v>
      </c>
      <c r="B14" s="72" t="s">
        <v>47</v>
      </c>
      <c r="C14" s="72" t="s">
        <v>53</v>
      </c>
      <c r="D14" s="72" t="s">
        <v>444</v>
      </c>
      <c r="E14" s="67">
        <v>100000</v>
      </c>
      <c r="F14" s="67">
        <v>100000</v>
      </c>
      <c r="G14" s="67">
        <v>100000</v>
      </c>
      <c r="H14" s="76" t="s">
        <v>373</v>
      </c>
      <c r="I14" s="74" t="s">
        <v>46</v>
      </c>
      <c r="J14" s="74" t="s">
        <v>405</v>
      </c>
      <c r="K14" s="6"/>
    </row>
    <row r="15" spans="1:13" s="77" customFormat="1" ht="84.95" customHeight="1" x14ac:dyDescent="0.35">
      <c r="A15" s="23">
        <v>9</v>
      </c>
      <c r="B15" s="72" t="s">
        <v>140</v>
      </c>
      <c r="C15" s="72" t="s">
        <v>141</v>
      </c>
      <c r="D15" s="72" t="s">
        <v>419</v>
      </c>
      <c r="E15" s="67">
        <v>100000</v>
      </c>
      <c r="F15" s="67">
        <v>100000</v>
      </c>
      <c r="G15" s="67">
        <v>100000</v>
      </c>
      <c r="H15" s="76" t="s">
        <v>113</v>
      </c>
      <c r="I15" s="74" t="s">
        <v>142</v>
      </c>
      <c r="J15" s="74" t="s">
        <v>405</v>
      </c>
      <c r="K15" s="6"/>
    </row>
    <row r="16" spans="1:13" s="77" customFormat="1" ht="84.95" customHeight="1" x14ac:dyDescent="0.35">
      <c r="A16" s="23">
        <v>10</v>
      </c>
      <c r="B16" s="72" t="s">
        <v>156</v>
      </c>
      <c r="C16" s="72" t="s">
        <v>770</v>
      </c>
      <c r="D16" s="72" t="s">
        <v>444</v>
      </c>
      <c r="E16" s="67">
        <v>100000</v>
      </c>
      <c r="F16" s="67">
        <v>100000</v>
      </c>
      <c r="G16" s="67">
        <v>100000</v>
      </c>
      <c r="H16" s="76" t="s">
        <v>372</v>
      </c>
      <c r="I16" s="74" t="s">
        <v>771</v>
      </c>
      <c r="J16" s="74" t="s">
        <v>405</v>
      </c>
      <c r="K16" s="6"/>
    </row>
    <row r="17" spans="1:11" s="77" customFormat="1" ht="84.95" customHeight="1" x14ac:dyDescent="0.35">
      <c r="A17" s="23">
        <v>11</v>
      </c>
      <c r="B17" s="72" t="s">
        <v>44</v>
      </c>
      <c r="C17" s="72" t="s">
        <v>45</v>
      </c>
      <c r="D17" s="72" t="s">
        <v>444</v>
      </c>
      <c r="E17" s="67">
        <v>100000</v>
      </c>
      <c r="F17" s="67">
        <v>100000</v>
      </c>
      <c r="G17" s="67">
        <v>100000</v>
      </c>
      <c r="H17" s="76" t="s">
        <v>373</v>
      </c>
      <c r="I17" s="74" t="s">
        <v>46</v>
      </c>
      <c r="J17" s="74" t="s">
        <v>405</v>
      </c>
      <c r="K17" s="6"/>
    </row>
    <row r="18" spans="1:11" s="77" customFormat="1" ht="84.95" customHeight="1" x14ac:dyDescent="0.35">
      <c r="A18" s="23">
        <v>12</v>
      </c>
      <c r="B18" s="72" t="s">
        <v>575</v>
      </c>
      <c r="C18" s="72" t="s">
        <v>576</v>
      </c>
      <c r="D18" s="72" t="s">
        <v>444</v>
      </c>
      <c r="E18" s="67">
        <v>100000</v>
      </c>
      <c r="F18" s="67">
        <v>100000</v>
      </c>
      <c r="G18" s="67">
        <v>100000</v>
      </c>
      <c r="H18" s="76" t="s">
        <v>577</v>
      </c>
      <c r="I18" s="74" t="s">
        <v>578</v>
      </c>
      <c r="J18" s="74" t="s">
        <v>405</v>
      </c>
      <c r="K18" s="6"/>
    </row>
    <row r="19" spans="1:11" s="77" customFormat="1" ht="84.95" customHeight="1" x14ac:dyDescent="0.35">
      <c r="A19" s="23">
        <v>13</v>
      </c>
      <c r="B19" s="72" t="s">
        <v>62</v>
      </c>
      <c r="C19" s="72" t="s">
        <v>63</v>
      </c>
      <c r="D19" s="72" t="s">
        <v>444</v>
      </c>
      <c r="E19" s="67">
        <v>60000</v>
      </c>
      <c r="F19" s="67">
        <v>60000</v>
      </c>
      <c r="G19" s="67">
        <v>60000</v>
      </c>
      <c r="H19" s="76" t="s">
        <v>64</v>
      </c>
      <c r="I19" s="74" t="s">
        <v>418</v>
      </c>
      <c r="J19" s="74" t="s">
        <v>405</v>
      </c>
      <c r="K19" s="6"/>
    </row>
    <row r="20" spans="1:11" s="77" customFormat="1" ht="84.95" customHeight="1" x14ac:dyDescent="0.35">
      <c r="A20" s="23">
        <v>14</v>
      </c>
      <c r="B20" s="72" t="s">
        <v>574</v>
      </c>
      <c r="C20" s="72" t="s">
        <v>741</v>
      </c>
      <c r="D20" s="72" t="s">
        <v>144</v>
      </c>
      <c r="E20" s="67">
        <v>100000</v>
      </c>
      <c r="F20" s="67">
        <v>100000</v>
      </c>
      <c r="G20" s="67">
        <v>100000</v>
      </c>
      <c r="H20" s="76" t="s">
        <v>370</v>
      </c>
      <c r="I20" s="74" t="s">
        <v>742</v>
      </c>
      <c r="J20" s="74" t="s">
        <v>405</v>
      </c>
      <c r="K20" s="6"/>
    </row>
    <row r="21" spans="1:11" s="77" customFormat="1" ht="84.95" customHeight="1" x14ac:dyDescent="0.35">
      <c r="A21" s="23">
        <v>15</v>
      </c>
      <c r="B21" s="72" t="s">
        <v>634</v>
      </c>
      <c r="C21" s="72" t="s">
        <v>635</v>
      </c>
      <c r="D21" s="72" t="s">
        <v>636</v>
      </c>
      <c r="E21" s="67">
        <v>20000</v>
      </c>
      <c r="F21" s="67">
        <v>20000</v>
      </c>
      <c r="G21" s="67">
        <v>20000</v>
      </c>
      <c r="H21" s="76" t="s">
        <v>366</v>
      </c>
      <c r="I21" s="74" t="s">
        <v>637</v>
      </c>
      <c r="J21" s="74" t="s">
        <v>405</v>
      </c>
      <c r="K21" s="6"/>
    </row>
    <row r="22" spans="1:11" s="77" customFormat="1" ht="84.95" customHeight="1" x14ac:dyDescent="0.35">
      <c r="A22" s="23">
        <v>16</v>
      </c>
      <c r="B22" s="72" t="s">
        <v>43</v>
      </c>
      <c r="C22" s="72" t="s">
        <v>743</v>
      </c>
      <c r="D22" s="72" t="s">
        <v>744</v>
      </c>
      <c r="E22" s="67">
        <v>100000</v>
      </c>
      <c r="F22" s="67">
        <v>100000</v>
      </c>
      <c r="G22" s="67">
        <v>100000</v>
      </c>
      <c r="H22" s="76" t="s">
        <v>371</v>
      </c>
      <c r="I22" s="74" t="s">
        <v>745</v>
      </c>
      <c r="J22" s="74" t="s">
        <v>405</v>
      </c>
      <c r="K22" s="6"/>
    </row>
    <row r="23" spans="1:11" x14ac:dyDescent="0.35">
      <c r="E23" s="53">
        <f>SUM(E7:E22)</f>
        <v>1580000</v>
      </c>
      <c r="F23" s="53">
        <f t="shared" ref="F23:G23" si="0">SUM(F7:F22)</f>
        <v>1380000</v>
      </c>
      <c r="G23" s="53">
        <f t="shared" si="0"/>
        <v>1380000</v>
      </c>
    </row>
  </sheetData>
  <mergeCells count="8">
    <mergeCell ref="A4:J4"/>
    <mergeCell ref="E5:G5"/>
    <mergeCell ref="I5:I6"/>
    <mergeCell ref="J5:J6"/>
    <mergeCell ref="A5:A6"/>
    <mergeCell ref="B5:B6"/>
    <mergeCell ref="C5:C6"/>
    <mergeCell ref="D5:D6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Footer xml:space="preserve">&amp;R&amp;"TH SarabunPSK,ธรรมดา"&amp;16หน้า| &amp;"TH SarabunPSK,ตัวหนา"&amp;P+12&amp;
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L43"/>
  <sheetViews>
    <sheetView topLeftCell="A37" zoomScaleSheetLayoutView="100" workbookViewId="0">
      <selection activeCell="H45" sqref="H45"/>
    </sheetView>
  </sheetViews>
  <sheetFormatPr defaultRowHeight="21" x14ac:dyDescent="0.35"/>
  <cols>
    <col min="1" max="1" width="4.7109375" style="52" customWidth="1"/>
    <col min="2" max="2" width="22.85546875" style="6" customWidth="1"/>
    <col min="3" max="3" width="17.140625" style="6" customWidth="1"/>
    <col min="4" max="4" width="14.28515625" style="6" customWidth="1"/>
    <col min="5" max="5" width="11.5703125" style="53" customWidth="1"/>
    <col min="6" max="7" width="12.28515625" style="6" customWidth="1"/>
    <col min="8" max="8" width="15.7109375" style="52" customWidth="1"/>
    <col min="9" max="9" width="15.7109375" style="89" customWidth="1"/>
    <col min="10" max="10" width="14.140625" style="89" customWidth="1"/>
  </cols>
  <sheetData>
    <row r="1" spans="1:12" s="7" customFormat="1" ht="30" customHeight="1" x14ac:dyDescent="0.35">
      <c r="A1" s="28" t="s">
        <v>225</v>
      </c>
      <c r="B1" s="28"/>
      <c r="C1" s="61"/>
      <c r="D1" s="61"/>
      <c r="E1" s="61"/>
      <c r="F1" s="61"/>
      <c r="G1" s="61"/>
      <c r="H1" s="132"/>
      <c r="I1" s="85"/>
      <c r="J1" s="85"/>
    </row>
    <row r="2" spans="1:12" s="7" customFormat="1" ht="30" customHeight="1" x14ac:dyDescent="0.35">
      <c r="A2" s="29" t="s">
        <v>220</v>
      </c>
      <c r="B2" s="28"/>
      <c r="C2" s="61"/>
      <c r="D2" s="61"/>
      <c r="E2" s="61"/>
      <c r="F2" s="61"/>
      <c r="G2" s="61"/>
      <c r="H2" s="132"/>
      <c r="I2" s="85"/>
      <c r="J2" s="85"/>
    </row>
    <row r="3" spans="1:12" s="1" customFormat="1" ht="30" customHeight="1" x14ac:dyDescent="0.35">
      <c r="A3" s="4" t="s">
        <v>602</v>
      </c>
      <c r="B3" s="4"/>
      <c r="C3" s="4"/>
      <c r="D3" s="4"/>
      <c r="E3" s="4"/>
      <c r="F3" s="4"/>
      <c r="G3" s="4"/>
      <c r="H3" s="135"/>
      <c r="I3" s="38"/>
      <c r="J3" s="38"/>
      <c r="K3" s="2"/>
      <c r="L3" s="2"/>
    </row>
    <row r="4" spans="1:12" s="1" customFormat="1" ht="30" customHeight="1" x14ac:dyDescent="0.3">
      <c r="A4" s="169" t="s">
        <v>603</v>
      </c>
      <c r="B4" s="169"/>
      <c r="C4" s="169"/>
      <c r="D4" s="169"/>
      <c r="E4" s="169"/>
      <c r="F4" s="169"/>
      <c r="G4" s="169"/>
      <c r="H4" s="169"/>
      <c r="I4" s="169"/>
      <c r="J4" s="169"/>
      <c r="K4" s="2"/>
      <c r="L4" s="2"/>
    </row>
    <row r="5" spans="1:12" ht="30" customHeight="1" x14ac:dyDescent="0.2">
      <c r="A5" s="156" t="s">
        <v>331</v>
      </c>
      <c r="B5" s="156" t="s">
        <v>332</v>
      </c>
      <c r="C5" s="156" t="s">
        <v>333</v>
      </c>
      <c r="D5" s="157" t="s">
        <v>334</v>
      </c>
      <c r="E5" s="156" t="s">
        <v>335</v>
      </c>
      <c r="F5" s="156"/>
      <c r="G5" s="156"/>
      <c r="H5" s="133" t="s">
        <v>400</v>
      </c>
      <c r="I5" s="170" t="s">
        <v>336</v>
      </c>
      <c r="J5" s="157" t="s">
        <v>337</v>
      </c>
    </row>
    <row r="6" spans="1:12" ht="30" customHeight="1" x14ac:dyDescent="0.2">
      <c r="A6" s="156"/>
      <c r="B6" s="156"/>
      <c r="C6" s="156"/>
      <c r="D6" s="158"/>
      <c r="E6" s="60">
        <v>2560</v>
      </c>
      <c r="F6" s="60">
        <v>2561</v>
      </c>
      <c r="G6" s="60">
        <v>2562</v>
      </c>
      <c r="H6" s="134" t="s">
        <v>167</v>
      </c>
      <c r="I6" s="170"/>
      <c r="J6" s="158"/>
    </row>
    <row r="7" spans="1:12" ht="84.95" customHeight="1" x14ac:dyDescent="0.2">
      <c r="A7" s="23">
        <v>1</v>
      </c>
      <c r="B7" s="66" t="s">
        <v>1033</v>
      </c>
      <c r="C7" s="66" t="s">
        <v>21</v>
      </c>
      <c r="D7" s="66" t="s">
        <v>444</v>
      </c>
      <c r="E7" s="67">
        <v>30000</v>
      </c>
      <c r="F7" s="67">
        <v>30000</v>
      </c>
      <c r="G7" s="67">
        <v>30000</v>
      </c>
      <c r="H7" s="86" t="s">
        <v>369</v>
      </c>
      <c r="I7" s="75" t="s">
        <v>22</v>
      </c>
      <c r="J7" s="75" t="s">
        <v>1032</v>
      </c>
    </row>
    <row r="8" spans="1:12" ht="84.95" customHeight="1" x14ac:dyDescent="0.2">
      <c r="A8" s="23">
        <v>2</v>
      </c>
      <c r="B8" s="66" t="s">
        <v>16</v>
      </c>
      <c r="C8" s="66" t="s">
        <v>17</v>
      </c>
      <c r="D8" s="66" t="s">
        <v>18</v>
      </c>
      <c r="E8" s="67">
        <v>30000</v>
      </c>
      <c r="F8" s="67">
        <v>30000</v>
      </c>
      <c r="G8" s="67">
        <v>30000</v>
      </c>
      <c r="H8" s="86" t="s">
        <v>19</v>
      </c>
      <c r="I8" s="75" t="s">
        <v>20</v>
      </c>
      <c r="J8" s="75" t="s">
        <v>1032</v>
      </c>
    </row>
    <row r="9" spans="1:12" ht="84.95" customHeight="1" x14ac:dyDescent="0.2">
      <c r="A9" s="23">
        <v>3</v>
      </c>
      <c r="B9" s="66" t="s">
        <v>1022</v>
      </c>
      <c r="C9" s="72" t="s">
        <v>675</v>
      </c>
      <c r="D9" s="72" t="s">
        <v>444</v>
      </c>
      <c r="E9" s="67">
        <v>100000</v>
      </c>
      <c r="F9" s="67">
        <v>100000</v>
      </c>
      <c r="G9" s="67">
        <v>100000</v>
      </c>
      <c r="H9" s="87" t="s">
        <v>117</v>
      </c>
      <c r="I9" s="79" t="s">
        <v>676</v>
      </c>
      <c r="J9" s="79" t="s">
        <v>405</v>
      </c>
    </row>
    <row r="10" spans="1:12" ht="84.95" customHeight="1" x14ac:dyDescent="0.2">
      <c r="A10" s="23">
        <v>4</v>
      </c>
      <c r="B10" s="66" t="s">
        <v>824</v>
      </c>
      <c r="C10" s="66" t="s">
        <v>825</v>
      </c>
      <c r="D10" s="66" t="s">
        <v>826</v>
      </c>
      <c r="E10" s="67">
        <v>20000</v>
      </c>
      <c r="F10" s="67"/>
      <c r="G10" s="67"/>
      <c r="H10" s="86" t="s">
        <v>827</v>
      </c>
      <c r="I10" s="75" t="s">
        <v>828</v>
      </c>
      <c r="J10" s="75" t="s">
        <v>829</v>
      </c>
    </row>
    <row r="11" spans="1:12" ht="84.95" customHeight="1" x14ac:dyDescent="0.2">
      <c r="A11" s="23">
        <v>5</v>
      </c>
      <c r="B11" s="66" t="s">
        <v>2</v>
      </c>
      <c r="C11" s="66" t="s">
        <v>3</v>
      </c>
      <c r="D11" s="66" t="s">
        <v>444</v>
      </c>
      <c r="E11" s="67">
        <v>40000</v>
      </c>
      <c r="F11" s="67">
        <v>40000</v>
      </c>
      <c r="G11" s="67">
        <v>40000</v>
      </c>
      <c r="H11" s="86" t="s">
        <v>359</v>
      </c>
      <c r="I11" s="75" t="s">
        <v>4</v>
      </c>
      <c r="J11" s="75" t="s">
        <v>1032</v>
      </c>
    </row>
    <row r="12" spans="1:12" ht="107.25" customHeight="1" x14ac:dyDescent="0.2">
      <c r="A12" s="23">
        <v>6</v>
      </c>
      <c r="B12" s="66" t="s">
        <v>6</v>
      </c>
      <c r="C12" s="66" t="s">
        <v>3</v>
      </c>
      <c r="D12" s="66" t="s">
        <v>7</v>
      </c>
      <c r="E12" s="67">
        <v>40000</v>
      </c>
      <c r="F12" s="67"/>
      <c r="G12" s="67"/>
      <c r="H12" s="86" t="s">
        <v>8</v>
      </c>
      <c r="I12" s="75" t="s">
        <v>9</v>
      </c>
      <c r="J12" s="75" t="s">
        <v>1032</v>
      </c>
    </row>
    <row r="13" spans="1:12" ht="84.95" customHeight="1" x14ac:dyDescent="0.2">
      <c r="A13" s="23">
        <v>7</v>
      </c>
      <c r="B13" s="72" t="s">
        <v>638</v>
      </c>
      <c r="C13" s="72" t="s">
        <v>640</v>
      </c>
      <c r="D13" s="72" t="s">
        <v>444</v>
      </c>
      <c r="E13" s="67">
        <v>100000</v>
      </c>
      <c r="F13" s="67">
        <v>100000</v>
      </c>
      <c r="G13" s="67">
        <v>100000</v>
      </c>
      <c r="H13" s="78" t="s">
        <v>376</v>
      </c>
      <c r="I13" s="79" t="s">
        <v>639</v>
      </c>
      <c r="J13" s="79" t="s">
        <v>405</v>
      </c>
    </row>
    <row r="14" spans="1:12" ht="84.95" customHeight="1" x14ac:dyDescent="0.2">
      <c r="A14" s="23">
        <v>8</v>
      </c>
      <c r="B14" s="66" t="s">
        <v>814</v>
      </c>
      <c r="C14" s="66" t="s">
        <v>815</v>
      </c>
      <c r="D14" s="66" t="s">
        <v>816</v>
      </c>
      <c r="E14" s="67">
        <v>20000</v>
      </c>
      <c r="F14" s="67"/>
      <c r="G14" s="67"/>
      <c r="H14" s="86" t="s">
        <v>366</v>
      </c>
      <c r="I14" s="75" t="s">
        <v>817</v>
      </c>
      <c r="J14" s="75" t="s">
        <v>813</v>
      </c>
    </row>
    <row r="15" spans="1:12" ht="84.95" customHeight="1" x14ac:dyDescent="0.2">
      <c r="A15" s="23">
        <v>9</v>
      </c>
      <c r="B15" s="66" t="s">
        <v>860</v>
      </c>
      <c r="C15" s="66" t="s">
        <v>861</v>
      </c>
      <c r="D15" s="66" t="s">
        <v>444</v>
      </c>
      <c r="E15" s="67">
        <v>280500</v>
      </c>
      <c r="F15" s="67"/>
      <c r="G15" s="67"/>
      <c r="H15" s="86" t="s">
        <v>833</v>
      </c>
      <c r="I15" s="75" t="s">
        <v>862</v>
      </c>
      <c r="J15" s="75" t="s">
        <v>23</v>
      </c>
    </row>
    <row r="16" spans="1:12" ht="84.95" customHeight="1" x14ac:dyDescent="0.2">
      <c r="A16" s="23">
        <v>10</v>
      </c>
      <c r="B16" s="66" t="s">
        <v>173</v>
      </c>
      <c r="C16" s="66" t="s">
        <v>818</v>
      </c>
      <c r="D16" s="66" t="s">
        <v>174</v>
      </c>
      <c r="E16" s="67">
        <v>150000</v>
      </c>
      <c r="F16" s="67">
        <v>150000</v>
      </c>
      <c r="G16" s="67">
        <v>150000</v>
      </c>
      <c r="H16" s="86" t="s">
        <v>819</v>
      </c>
      <c r="I16" s="75" t="s">
        <v>740</v>
      </c>
      <c r="J16" s="75" t="s">
        <v>813</v>
      </c>
    </row>
    <row r="17" spans="1:10" ht="84.95" customHeight="1" x14ac:dyDescent="0.2">
      <c r="A17" s="23">
        <v>11</v>
      </c>
      <c r="B17" s="72" t="s">
        <v>674</v>
      </c>
      <c r="C17" s="72" t="s">
        <v>675</v>
      </c>
      <c r="D17" s="72" t="s">
        <v>444</v>
      </c>
      <c r="E17" s="67">
        <v>100000</v>
      </c>
      <c r="F17" s="67">
        <v>100000</v>
      </c>
      <c r="G17" s="67">
        <v>100000</v>
      </c>
      <c r="H17" s="87" t="s">
        <v>117</v>
      </c>
      <c r="I17" s="79" t="s">
        <v>676</v>
      </c>
      <c r="J17" s="79" t="s">
        <v>405</v>
      </c>
    </row>
    <row r="18" spans="1:10" ht="84.95" customHeight="1" x14ac:dyDescent="0.2">
      <c r="A18" s="23">
        <v>12</v>
      </c>
      <c r="B18" s="72" t="s">
        <v>554</v>
      </c>
      <c r="C18" s="72" t="s">
        <v>584</v>
      </c>
      <c r="D18" s="72" t="s">
        <v>585</v>
      </c>
      <c r="E18" s="67">
        <v>100000</v>
      </c>
      <c r="F18" s="67">
        <v>100000</v>
      </c>
      <c r="G18" s="67">
        <v>100000</v>
      </c>
      <c r="H18" s="78" t="s">
        <v>366</v>
      </c>
      <c r="I18" s="79" t="s">
        <v>586</v>
      </c>
      <c r="J18" s="79" t="s">
        <v>405</v>
      </c>
    </row>
    <row r="19" spans="1:10" ht="84.95" customHeight="1" x14ac:dyDescent="0.2">
      <c r="A19" s="23">
        <v>13</v>
      </c>
      <c r="B19" s="66" t="s">
        <v>841</v>
      </c>
      <c r="C19" s="66" t="s">
        <v>842</v>
      </c>
      <c r="D19" s="66" t="s">
        <v>843</v>
      </c>
      <c r="E19" s="67">
        <v>40000</v>
      </c>
      <c r="F19" s="67"/>
      <c r="G19" s="67"/>
      <c r="H19" s="86" t="s">
        <v>366</v>
      </c>
      <c r="I19" s="75" t="s">
        <v>844</v>
      </c>
      <c r="J19" s="75" t="s">
        <v>405</v>
      </c>
    </row>
    <row r="20" spans="1:10" ht="84.95" customHeight="1" x14ac:dyDescent="0.2">
      <c r="A20" s="23">
        <v>14</v>
      </c>
      <c r="B20" s="66" t="s">
        <v>820</v>
      </c>
      <c r="C20" s="66" t="s">
        <v>821</v>
      </c>
      <c r="D20" s="66" t="s">
        <v>822</v>
      </c>
      <c r="E20" s="67">
        <v>20000</v>
      </c>
      <c r="F20" s="67">
        <v>20000</v>
      </c>
      <c r="G20" s="67">
        <v>20000</v>
      </c>
      <c r="H20" s="86" t="s">
        <v>369</v>
      </c>
      <c r="I20" s="75" t="s">
        <v>823</v>
      </c>
      <c r="J20" s="75" t="s">
        <v>813</v>
      </c>
    </row>
    <row r="21" spans="1:10" ht="84.95" customHeight="1" x14ac:dyDescent="0.2">
      <c r="A21" s="23">
        <v>15</v>
      </c>
      <c r="B21" s="66" t="s">
        <v>805</v>
      </c>
      <c r="C21" s="66" t="s">
        <v>806</v>
      </c>
      <c r="D21" s="66" t="s">
        <v>807</v>
      </c>
      <c r="E21" s="67">
        <v>34850</v>
      </c>
      <c r="F21" s="67"/>
      <c r="G21" s="67"/>
      <c r="H21" s="86" t="s">
        <v>366</v>
      </c>
      <c r="I21" s="75" t="s">
        <v>808</v>
      </c>
      <c r="J21" s="75" t="s">
        <v>809</v>
      </c>
    </row>
    <row r="22" spans="1:10" ht="84.95" customHeight="1" x14ac:dyDescent="0.2">
      <c r="A22" s="23">
        <v>16</v>
      </c>
      <c r="B22" s="66" t="s">
        <v>856</v>
      </c>
      <c r="C22" s="66" t="s">
        <v>857</v>
      </c>
      <c r="D22" s="66" t="s">
        <v>15</v>
      </c>
      <c r="E22" s="67">
        <v>20000</v>
      </c>
      <c r="F22" s="67"/>
      <c r="G22" s="67"/>
      <c r="H22" s="86" t="s">
        <v>858</v>
      </c>
      <c r="I22" s="75" t="s">
        <v>859</v>
      </c>
      <c r="J22" s="75" t="s">
        <v>405</v>
      </c>
    </row>
    <row r="23" spans="1:10" ht="84.95" customHeight="1" x14ac:dyDescent="0.2">
      <c r="A23" s="23">
        <v>17</v>
      </c>
      <c r="B23" s="66" t="s">
        <v>835</v>
      </c>
      <c r="C23" s="66" t="s">
        <v>836</v>
      </c>
      <c r="D23" s="66" t="s">
        <v>837</v>
      </c>
      <c r="E23" s="67">
        <v>30000</v>
      </c>
      <c r="F23" s="67">
        <v>30000</v>
      </c>
      <c r="G23" s="67">
        <v>30000</v>
      </c>
      <c r="H23" s="86" t="s">
        <v>838</v>
      </c>
      <c r="I23" s="75" t="s">
        <v>839</v>
      </c>
      <c r="J23" s="75" t="s">
        <v>840</v>
      </c>
    </row>
    <row r="24" spans="1:10" ht="84.95" customHeight="1" x14ac:dyDescent="0.2">
      <c r="A24" s="23">
        <v>18</v>
      </c>
      <c r="B24" s="66" t="s">
        <v>1074</v>
      </c>
      <c r="C24" s="66" t="s">
        <v>3</v>
      </c>
      <c r="D24" s="66" t="s">
        <v>444</v>
      </c>
      <c r="E24" s="67">
        <v>40000</v>
      </c>
      <c r="F24" s="67">
        <v>40000</v>
      </c>
      <c r="G24" s="67">
        <v>40000</v>
      </c>
      <c r="H24" s="86" t="s">
        <v>833</v>
      </c>
      <c r="I24" s="75" t="s">
        <v>5</v>
      </c>
      <c r="J24" s="75" t="s">
        <v>1032</v>
      </c>
    </row>
    <row r="25" spans="1:10" ht="84.95" customHeight="1" x14ac:dyDescent="0.2">
      <c r="A25" s="23">
        <v>19</v>
      </c>
      <c r="B25" s="72" t="s">
        <v>309</v>
      </c>
      <c r="C25" s="72" t="s">
        <v>549</v>
      </c>
      <c r="D25" s="72" t="s">
        <v>310</v>
      </c>
      <c r="E25" s="67">
        <v>100000</v>
      </c>
      <c r="F25" s="67">
        <v>100000</v>
      </c>
      <c r="G25" s="67">
        <v>100000</v>
      </c>
      <c r="H25" s="78" t="s">
        <v>366</v>
      </c>
      <c r="I25" s="79" t="s">
        <v>550</v>
      </c>
      <c r="J25" s="79" t="s">
        <v>405</v>
      </c>
    </row>
    <row r="26" spans="1:10" ht="84.95" customHeight="1" x14ac:dyDescent="0.2">
      <c r="A26" s="23">
        <v>20</v>
      </c>
      <c r="B26" s="72" t="s">
        <v>587</v>
      </c>
      <c r="C26" s="72" t="s">
        <v>588</v>
      </c>
      <c r="D26" s="72" t="s">
        <v>444</v>
      </c>
      <c r="E26" s="67">
        <v>100000</v>
      </c>
      <c r="F26" s="67">
        <v>100000</v>
      </c>
      <c r="G26" s="67">
        <v>100000</v>
      </c>
      <c r="H26" s="78" t="s">
        <v>366</v>
      </c>
      <c r="I26" s="79" t="s">
        <v>589</v>
      </c>
      <c r="J26" s="79" t="s">
        <v>405</v>
      </c>
    </row>
    <row r="27" spans="1:10" ht="84.95" customHeight="1" x14ac:dyDescent="0.2">
      <c r="A27" s="23">
        <v>21</v>
      </c>
      <c r="B27" s="66" t="s">
        <v>1023</v>
      </c>
      <c r="C27" s="66" t="s">
        <v>810</v>
      </c>
      <c r="D27" s="66" t="s">
        <v>811</v>
      </c>
      <c r="E27" s="67">
        <v>30000</v>
      </c>
      <c r="F27" s="67">
        <v>30000</v>
      </c>
      <c r="G27" s="67">
        <v>30000</v>
      </c>
      <c r="H27" s="86" t="s">
        <v>366</v>
      </c>
      <c r="I27" s="75" t="s">
        <v>812</v>
      </c>
      <c r="J27" s="75" t="s">
        <v>813</v>
      </c>
    </row>
    <row r="28" spans="1:10" ht="84.95" customHeight="1" x14ac:dyDescent="0.2">
      <c r="A28" s="23">
        <v>22</v>
      </c>
      <c r="B28" s="72" t="s">
        <v>733</v>
      </c>
      <c r="C28" s="72" t="s">
        <v>710</v>
      </c>
      <c r="D28" s="72" t="s">
        <v>444</v>
      </c>
      <c r="E28" s="67">
        <v>100000</v>
      </c>
      <c r="F28" s="67">
        <v>100000</v>
      </c>
      <c r="G28" s="67">
        <v>100000</v>
      </c>
      <c r="H28" s="78" t="s">
        <v>366</v>
      </c>
      <c r="I28" s="79" t="s">
        <v>711</v>
      </c>
      <c r="J28" s="79" t="s">
        <v>405</v>
      </c>
    </row>
    <row r="29" spans="1:10" ht="84.95" customHeight="1" x14ac:dyDescent="0.2">
      <c r="A29" s="23">
        <v>23</v>
      </c>
      <c r="B29" s="72" t="s">
        <v>709</v>
      </c>
      <c r="C29" s="72" t="s">
        <v>710</v>
      </c>
      <c r="D29" s="72" t="s">
        <v>444</v>
      </c>
      <c r="E29" s="67">
        <v>100000</v>
      </c>
      <c r="F29" s="67">
        <v>100000</v>
      </c>
      <c r="G29" s="67">
        <v>100000</v>
      </c>
      <c r="H29" s="78" t="s">
        <v>369</v>
      </c>
      <c r="I29" s="79" t="s">
        <v>711</v>
      </c>
      <c r="J29" s="79" t="s">
        <v>405</v>
      </c>
    </row>
    <row r="30" spans="1:10" ht="84.95" customHeight="1" x14ac:dyDescent="0.2">
      <c r="A30" s="23">
        <v>24</v>
      </c>
      <c r="B30" s="66" t="s">
        <v>845</v>
      </c>
      <c r="C30" s="66" t="s">
        <v>846</v>
      </c>
      <c r="D30" s="66" t="s">
        <v>607</v>
      </c>
      <c r="E30" s="67">
        <v>20000</v>
      </c>
      <c r="F30" s="67">
        <v>20000</v>
      </c>
      <c r="G30" s="67">
        <v>20000</v>
      </c>
      <c r="H30" s="86" t="s">
        <v>372</v>
      </c>
      <c r="I30" s="75" t="s">
        <v>847</v>
      </c>
      <c r="J30" s="75" t="s">
        <v>405</v>
      </c>
    </row>
    <row r="31" spans="1:10" ht="84.95" customHeight="1" x14ac:dyDescent="0.2">
      <c r="A31" s="23">
        <v>25</v>
      </c>
      <c r="B31" s="66" t="s">
        <v>852</v>
      </c>
      <c r="C31" s="66" t="s">
        <v>853</v>
      </c>
      <c r="D31" s="66" t="s">
        <v>444</v>
      </c>
      <c r="E31" s="67">
        <v>30000</v>
      </c>
      <c r="F31" s="67"/>
      <c r="G31" s="67"/>
      <c r="H31" s="86" t="s">
        <v>854</v>
      </c>
      <c r="I31" s="75" t="s">
        <v>855</v>
      </c>
      <c r="J31" s="75" t="s">
        <v>405</v>
      </c>
    </row>
    <row r="32" spans="1:10" ht="84.95" customHeight="1" x14ac:dyDescent="0.2">
      <c r="A32" s="23">
        <v>26</v>
      </c>
      <c r="B32" s="66" t="s">
        <v>830</v>
      </c>
      <c r="C32" s="66" t="s">
        <v>831</v>
      </c>
      <c r="D32" s="66" t="s">
        <v>832</v>
      </c>
      <c r="E32" s="67">
        <v>40000</v>
      </c>
      <c r="F32" s="67">
        <v>40000</v>
      </c>
      <c r="G32" s="67">
        <v>40000</v>
      </c>
      <c r="H32" s="86" t="s">
        <v>833</v>
      </c>
      <c r="I32" s="75" t="s">
        <v>834</v>
      </c>
      <c r="J32" s="75" t="s">
        <v>405</v>
      </c>
    </row>
    <row r="33" spans="1:10" ht="84.95" customHeight="1" x14ac:dyDescent="0.2">
      <c r="A33" s="23">
        <v>27</v>
      </c>
      <c r="B33" s="72" t="s">
        <v>732</v>
      </c>
      <c r="C33" s="72" t="s">
        <v>551</v>
      </c>
      <c r="D33" s="72" t="s">
        <v>552</v>
      </c>
      <c r="E33" s="67">
        <v>100000</v>
      </c>
      <c r="F33" s="67">
        <v>100000</v>
      </c>
      <c r="G33" s="67">
        <v>100000</v>
      </c>
      <c r="H33" s="78" t="s">
        <v>375</v>
      </c>
      <c r="I33" s="79" t="s">
        <v>553</v>
      </c>
      <c r="J33" s="79" t="s">
        <v>405</v>
      </c>
    </row>
    <row r="34" spans="1:10" ht="84.95" customHeight="1" x14ac:dyDescent="0.2">
      <c r="A34" s="23">
        <v>28</v>
      </c>
      <c r="B34" s="72" t="s">
        <v>286</v>
      </c>
      <c r="C34" s="72" t="s">
        <v>601</v>
      </c>
      <c r="D34" s="72" t="s">
        <v>444</v>
      </c>
      <c r="E34" s="67">
        <v>100000</v>
      </c>
      <c r="F34" s="67">
        <v>100000</v>
      </c>
      <c r="G34" s="67">
        <v>100000</v>
      </c>
      <c r="H34" s="78" t="s">
        <v>366</v>
      </c>
      <c r="I34" s="79" t="s">
        <v>755</v>
      </c>
      <c r="J34" s="79" t="s">
        <v>405</v>
      </c>
    </row>
    <row r="35" spans="1:10" ht="84.95" customHeight="1" x14ac:dyDescent="0.2">
      <c r="A35" s="23">
        <v>29</v>
      </c>
      <c r="B35" s="66" t="s">
        <v>863</v>
      </c>
      <c r="C35" s="66" t="s">
        <v>864</v>
      </c>
      <c r="D35" s="66" t="s">
        <v>865</v>
      </c>
      <c r="E35" s="67">
        <v>20000</v>
      </c>
      <c r="F35" s="67"/>
      <c r="G35" s="67"/>
      <c r="H35" s="86" t="s">
        <v>833</v>
      </c>
      <c r="I35" s="75" t="s">
        <v>0</v>
      </c>
      <c r="J35" s="75" t="s">
        <v>1</v>
      </c>
    </row>
    <row r="36" spans="1:10" ht="106.5" customHeight="1" x14ac:dyDescent="0.2">
      <c r="A36" s="23">
        <v>30</v>
      </c>
      <c r="B36" s="72" t="s">
        <v>298</v>
      </c>
      <c r="C36" s="72" t="s">
        <v>299</v>
      </c>
      <c r="D36" s="72" t="s">
        <v>444</v>
      </c>
      <c r="E36" s="67">
        <v>100000</v>
      </c>
      <c r="F36" s="67">
        <v>100000</v>
      </c>
      <c r="G36" s="67">
        <v>100000</v>
      </c>
      <c r="H36" s="78" t="s">
        <v>366</v>
      </c>
      <c r="I36" s="79" t="s">
        <v>300</v>
      </c>
      <c r="J36" s="79" t="s">
        <v>405</v>
      </c>
    </row>
    <row r="37" spans="1:10" ht="84.95" customHeight="1" x14ac:dyDescent="0.2">
      <c r="A37" s="23">
        <v>31</v>
      </c>
      <c r="B37" s="66" t="s">
        <v>10</v>
      </c>
      <c r="C37" s="66" t="s">
        <v>11</v>
      </c>
      <c r="D37" s="66" t="s">
        <v>12</v>
      </c>
      <c r="E37" s="67">
        <v>20000</v>
      </c>
      <c r="F37" s="67"/>
      <c r="G37" s="67"/>
      <c r="H37" s="86" t="s">
        <v>13</v>
      </c>
      <c r="I37" s="75" t="s">
        <v>14</v>
      </c>
      <c r="J37" s="75" t="s">
        <v>1032</v>
      </c>
    </row>
    <row r="38" spans="1:10" ht="84.95" customHeight="1" x14ac:dyDescent="0.2">
      <c r="A38" s="23">
        <v>32</v>
      </c>
      <c r="B38" s="66" t="s">
        <v>848</v>
      </c>
      <c r="C38" s="66" t="s">
        <v>849</v>
      </c>
      <c r="D38" s="66" t="s">
        <v>850</v>
      </c>
      <c r="E38" s="67">
        <v>20000</v>
      </c>
      <c r="F38" s="67"/>
      <c r="G38" s="67"/>
      <c r="H38" s="86" t="s">
        <v>366</v>
      </c>
      <c r="I38" s="75" t="s">
        <v>851</v>
      </c>
      <c r="J38" s="75" t="s">
        <v>405</v>
      </c>
    </row>
    <row r="39" spans="1:10" ht="84.95" customHeight="1" x14ac:dyDescent="0.2">
      <c r="A39" s="23">
        <v>33</v>
      </c>
      <c r="B39" s="66" t="s">
        <v>1024</v>
      </c>
      <c r="C39" s="66" t="s">
        <v>1025</v>
      </c>
      <c r="D39" s="66" t="s">
        <v>444</v>
      </c>
      <c r="E39" s="67">
        <v>200000</v>
      </c>
      <c r="F39" s="67">
        <v>250000</v>
      </c>
      <c r="G39" s="67">
        <v>300000</v>
      </c>
      <c r="H39" s="86" t="s">
        <v>1026</v>
      </c>
      <c r="I39" s="75" t="s">
        <v>1027</v>
      </c>
      <c r="J39" s="75" t="s">
        <v>1032</v>
      </c>
    </row>
    <row r="40" spans="1:10" ht="84.95" customHeight="1" x14ac:dyDescent="0.2">
      <c r="A40" s="23">
        <v>34</v>
      </c>
      <c r="B40" s="66" t="s">
        <v>1028</v>
      </c>
      <c r="C40" s="72" t="s">
        <v>675</v>
      </c>
      <c r="D40" s="72" t="s">
        <v>444</v>
      </c>
      <c r="E40" s="67">
        <v>100000</v>
      </c>
      <c r="F40" s="67">
        <v>100000</v>
      </c>
      <c r="G40" s="67">
        <v>100000</v>
      </c>
      <c r="H40" s="87" t="s">
        <v>117</v>
      </c>
      <c r="I40" s="79" t="s">
        <v>676</v>
      </c>
      <c r="J40" s="79" t="s">
        <v>405</v>
      </c>
    </row>
    <row r="41" spans="1:10" ht="84.95" customHeight="1" x14ac:dyDescent="0.2">
      <c r="A41" s="23">
        <v>35</v>
      </c>
      <c r="B41" s="72" t="s">
        <v>212</v>
      </c>
      <c r="C41" s="72" t="s">
        <v>213</v>
      </c>
      <c r="D41" s="72" t="s">
        <v>444</v>
      </c>
      <c r="E41" s="67">
        <v>100000</v>
      </c>
      <c r="F41" s="67">
        <v>100000</v>
      </c>
      <c r="G41" s="67">
        <v>100000</v>
      </c>
      <c r="H41" s="78" t="s">
        <v>366</v>
      </c>
      <c r="I41" s="79" t="s">
        <v>214</v>
      </c>
      <c r="J41" s="79" t="s">
        <v>405</v>
      </c>
    </row>
    <row r="42" spans="1:10" ht="57.75" customHeight="1" x14ac:dyDescent="0.2">
      <c r="A42" s="23">
        <v>36</v>
      </c>
      <c r="B42" s="72" t="s">
        <v>1109</v>
      </c>
      <c r="C42" s="72" t="s">
        <v>1108</v>
      </c>
      <c r="D42" s="72" t="s">
        <v>444</v>
      </c>
      <c r="E42" s="67">
        <v>100000</v>
      </c>
      <c r="F42" s="67">
        <v>100000</v>
      </c>
      <c r="G42" s="67">
        <v>100000</v>
      </c>
      <c r="H42" s="78" t="s">
        <v>366</v>
      </c>
      <c r="I42" s="79" t="s">
        <v>589</v>
      </c>
      <c r="J42" s="79" t="s">
        <v>405</v>
      </c>
    </row>
    <row r="43" spans="1:10" x14ac:dyDescent="0.35">
      <c r="E43" s="53">
        <f>SUM(E7:E42)</f>
        <v>2575350</v>
      </c>
      <c r="F43" s="53">
        <f t="shared" ref="F43:G43" si="0">SUM(F7:F42)</f>
        <v>2080000</v>
      </c>
      <c r="G43" s="53">
        <f t="shared" si="0"/>
        <v>2130000</v>
      </c>
    </row>
  </sheetData>
  <mergeCells count="8">
    <mergeCell ref="C5:C6"/>
    <mergeCell ref="D5:D6"/>
    <mergeCell ref="A4:J4"/>
    <mergeCell ref="E5:G5"/>
    <mergeCell ref="I5:I6"/>
    <mergeCell ref="J5:J6"/>
    <mergeCell ref="A5:A6"/>
    <mergeCell ref="B5:B6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Footer xml:space="preserve">&amp;R&amp;"TH SarabunPSK,ธรรมดา"&amp;16หน้า| &amp;"TH SarabunPSK,ตัวหนา"&amp;P+12&amp;
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L18"/>
  <sheetViews>
    <sheetView topLeftCell="A16" zoomScaleSheetLayoutView="100" workbookViewId="0">
      <selection activeCell="G22" sqref="G22"/>
    </sheetView>
  </sheetViews>
  <sheetFormatPr defaultRowHeight="21" x14ac:dyDescent="0.35"/>
  <cols>
    <col min="1" max="1" width="4.7109375" style="52" customWidth="1"/>
    <col min="2" max="2" width="22.85546875" style="6" customWidth="1"/>
    <col min="3" max="3" width="17.140625" style="6" customWidth="1"/>
    <col min="4" max="4" width="14.28515625" style="6" customWidth="1"/>
    <col min="5" max="5" width="11.5703125" style="53" customWidth="1"/>
    <col min="6" max="7" width="12.28515625" style="6" customWidth="1"/>
    <col min="8" max="9" width="15.7109375" style="6" customWidth="1"/>
    <col min="10" max="10" width="14.140625" style="6" customWidth="1"/>
  </cols>
  <sheetData>
    <row r="1" spans="1:12" s="7" customFormat="1" ht="30" customHeight="1" x14ac:dyDescent="0.35">
      <c r="A1" s="28" t="s">
        <v>225</v>
      </c>
      <c r="B1" s="28"/>
      <c r="C1" s="61"/>
      <c r="D1" s="61"/>
      <c r="E1" s="61"/>
      <c r="F1" s="61"/>
      <c r="G1" s="61"/>
      <c r="H1" s="61"/>
      <c r="I1" s="61"/>
      <c r="J1" s="61"/>
    </row>
    <row r="2" spans="1:12" s="7" customFormat="1" ht="30" customHeight="1" x14ac:dyDescent="0.35">
      <c r="A2" s="29" t="s">
        <v>220</v>
      </c>
      <c r="B2" s="28"/>
      <c r="C2" s="61"/>
      <c r="D2" s="61"/>
      <c r="E2" s="61"/>
      <c r="F2" s="61"/>
      <c r="G2" s="61"/>
      <c r="H2" s="61"/>
      <c r="I2" s="61"/>
      <c r="J2" s="61"/>
    </row>
    <row r="3" spans="1:12" s="1" customFormat="1" ht="30" customHeight="1" x14ac:dyDescent="0.35">
      <c r="A3" s="4" t="s">
        <v>602</v>
      </c>
      <c r="B3" s="4"/>
      <c r="C3" s="4"/>
      <c r="D3" s="4"/>
      <c r="E3" s="4"/>
      <c r="F3" s="4"/>
      <c r="G3" s="4"/>
      <c r="H3" s="4"/>
      <c r="I3" s="4"/>
      <c r="J3" s="4"/>
      <c r="K3" s="2"/>
      <c r="L3" s="2"/>
    </row>
    <row r="4" spans="1:12" s="1" customFormat="1" ht="30" customHeight="1" x14ac:dyDescent="0.3">
      <c r="A4" s="169" t="s">
        <v>49</v>
      </c>
      <c r="B4" s="169"/>
      <c r="C4" s="169"/>
      <c r="D4" s="169"/>
      <c r="E4" s="169"/>
      <c r="F4" s="169"/>
      <c r="G4" s="169"/>
      <c r="H4" s="169"/>
      <c r="I4" s="169"/>
      <c r="J4" s="169"/>
      <c r="K4" s="2"/>
      <c r="L4" s="2"/>
    </row>
    <row r="5" spans="1:12" s="3" customFormat="1" ht="30" customHeight="1" x14ac:dyDescent="0.25">
      <c r="A5" s="156" t="s">
        <v>331</v>
      </c>
      <c r="B5" s="156" t="s">
        <v>332</v>
      </c>
      <c r="C5" s="156" t="s">
        <v>333</v>
      </c>
      <c r="D5" s="157" t="s">
        <v>334</v>
      </c>
      <c r="E5" s="156" t="s">
        <v>335</v>
      </c>
      <c r="F5" s="156"/>
      <c r="G5" s="156"/>
      <c r="H5" s="62" t="s">
        <v>400</v>
      </c>
      <c r="I5" s="156" t="s">
        <v>336</v>
      </c>
      <c r="J5" s="156" t="s">
        <v>337</v>
      </c>
    </row>
    <row r="6" spans="1:12" s="3" customFormat="1" ht="30" customHeight="1" x14ac:dyDescent="0.25">
      <c r="A6" s="156"/>
      <c r="B6" s="156"/>
      <c r="C6" s="156"/>
      <c r="D6" s="158"/>
      <c r="E6" s="60">
        <v>2560</v>
      </c>
      <c r="F6" s="60">
        <v>2561</v>
      </c>
      <c r="G6" s="60">
        <v>2562</v>
      </c>
      <c r="H6" s="63" t="s">
        <v>167</v>
      </c>
      <c r="I6" s="156"/>
      <c r="J6" s="156"/>
    </row>
    <row r="7" spans="1:12" ht="114.75" customHeight="1" x14ac:dyDescent="0.2">
      <c r="A7" s="23">
        <v>1</v>
      </c>
      <c r="B7" s="66" t="s">
        <v>1029</v>
      </c>
      <c r="C7" s="72" t="s">
        <v>426</v>
      </c>
      <c r="D7" s="72" t="s">
        <v>427</v>
      </c>
      <c r="E7" s="67">
        <v>100000</v>
      </c>
      <c r="F7" s="67">
        <v>100000</v>
      </c>
      <c r="G7" s="67">
        <v>100000</v>
      </c>
      <c r="H7" s="78" t="s">
        <v>428</v>
      </c>
      <c r="I7" s="74" t="s">
        <v>429</v>
      </c>
      <c r="J7" s="74" t="s">
        <v>405</v>
      </c>
    </row>
    <row r="8" spans="1:12" ht="68.25" customHeight="1" x14ac:dyDescent="0.2">
      <c r="A8" s="23">
        <v>2</v>
      </c>
      <c r="B8" s="72" t="s">
        <v>265</v>
      </c>
      <c r="C8" s="72" t="s">
        <v>604</v>
      </c>
      <c r="D8" s="72" t="s">
        <v>444</v>
      </c>
      <c r="E8" s="67">
        <v>100000</v>
      </c>
      <c r="F8" s="67">
        <v>100000</v>
      </c>
      <c r="G8" s="67">
        <v>100000</v>
      </c>
      <c r="H8" s="78" t="s">
        <v>377</v>
      </c>
      <c r="I8" s="74" t="s">
        <v>605</v>
      </c>
      <c r="J8" s="74" t="s">
        <v>405</v>
      </c>
    </row>
    <row r="9" spans="1:12" ht="63" customHeight="1" x14ac:dyDescent="0.2">
      <c r="A9" s="23">
        <v>3</v>
      </c>
      <c r="B9" s="72" t="s">
        <v>734</v>
      </c>
      <c r="C9" s="72" t="s">
        <v>735</v>
      </c>
      <c r="D9" s="72" t="s">
        <v>607</v>
      </c>
      <c r="E9" s="67">
        <v>100000</v>
      </c>
      <c r="F9" s="67">
        <v>100000</v>
      </c>
      <c r="G9" s="67">
        <v>100000</v>
      </c>
      <c r="H9" s="78" t="s">
        <v>372</v>
      </c>
      <c r="I9" s="74" t="s">
        <v>740</v>
      </c>
      <c r="J9" s="74" t="s">
        <v>405</v>
      </c>
    </row>
    <row r="10" spans="1:12" ht="84.95" customHeight="1" x14ac:dyDescent="0.2">
      <c r="A10" s="23">
        <v>4</v>
      </c>
      <c r="B10" s="72" t="s">
        <v>425</v>
      </c>
      <c r="C10" s="72" t="s">
        <v>426</v>
      </c>
      <c r="D10" s="72" t="s">
        <v>427</v>
      </c>
      <c r="E10" s="67">
        <v>100000</v>
      </c>
      <c r="F10" s="67">
        <v>100000</v>
      </c>
      <c r="G10" s="67">
        <v>100000</v>
      </c>
      <c r="H10" s="78" t="s">
        <v>428</v>
      </c>
      <c r="I10" s="74" t="s">
        <v>429</v>
      </c>
      <c r="J10" s="74" t="s">
        <v>405</v>
      </c>
    </row>
    <row r="11" spans="1:12" ht="84.95" customHeight="1" x14ac:dyDescent="0.2">
      <c r="A11" s="23">
        <v>5</v>
      </c>
      <c r="B11" s="72" t="s">
        <v>1107</v>
      </c>
      <c r="C11" s="72" t="s">
        <v>712</v>
      </c>
      <c r="D11" s="72" t="s">
        <v>607</v>
      </c>
      <c r="E11" s="67">
        <v>100000</v>
      </c>
      <c r="F11" s="67">
        <v>100000</v>
      </c>
      <c r="G11" s="67">
        <v>100000</v>
      </c>
      <c r="H11" s="78" t="s">
        <v>378</v>
      </c>
      <c r="I11" s="74" t="s">
        <v>740</v>
      </c>
      <c r="J11" s="74" t="s">
        <v>405</v>
      </c>
    </row>
    <row r="12" spans="1:12" ht="84.95" customHeight="1" x14ac:dyDescent="0.2">
      <c r="A12" s="23">
        <v>6</v>
      </c>
      <c r="B12" s="72" t="s">
        <v>288</v>
      </c>
      <c r="C12" s="72" t="s">
        <v>287</v>
      </c>
      <c r="D12" s="72" t="s">
        <v>607</v>
      </c>
      <c r="E12" s="67">
        <v>100000</v>
      </c>
      <c r="F12" s="67">
        <v>100000</v>
      </c>
      <c r="G12" s="67">
        <v>100000</v>
      </c>
      <c r="H12" s="78" t="s">
        <v>372</v>
      </c>
      <c r="I12" s="74" t="s">
        <v>703</v>
      </c>
      <c r="J12" s="74" t="s">
        <v>405</v>
      </c>
    </row>
    <row r="13" spans="1:12" ht="84.95" customHeight="1" x14ac:dyDescent="0.2">
      <c r="A13" s="23">
        <v>7</v>
      </c>
      <c r="B13" s="72" t="s">
        <v>420</v>
      </c>
      <c r="C13" s="72" t="s">
        <v>421</v>
      </c>
      <c r="D13" s="72" t="s">
        <v>422</v>
      </c>
      <c r="E13" s="67">
        <v>100000</v>
      </c>
      <c r="F13" s="67">
        <v>100000</v>
      </c>
      <c r="G13" s="67">
        <v>100000</v>
      </c>
      <c r="H13" s="78" t="s">
        <v>423</v>
      </c>
      <c r="I13" s="74" t="s">
        <v>424</v>
      </c>
      <c r="J13" s="74" t="s">
        <v>405</v>
      </c>
      <c r="L13" s="10"/>
    </row>
    <row r="14" spans="1:12" ht="69" customHeight="1" x14ac:dyDescent="0.2">
      <c r="A14" s="23">
        <v>8</v>
      </c>
      <c r="B14" s="79" t="s">
        <v>297</v>
      </c>
      <c r="C14" s="72" t="s">
        <v>758</v>
      </c>
      <c r="D14" s="72" t="s">
        <v>444</v>
      </c>
      <c r="E14" s="67">
        <v>100000</v>
      </c>
      <c r="F14" s="67">
        <v>100000</v>
      </c>
      <c r="G14" s="67">
        <v>100000</v>
      </c>
      <c r="H14" s="78" t="s">
        <v>366</v>
      </c>
      <c r="I14" s="74" t="s">
        <v>759</v>
      </c>
      <c r="J14" s="74" t="s">
        <v>405</v>
      </c>
    </row>
    <row r="15" spans="1:12" ht="84.95" customHeight="1" x14ac:dyDescent="0.2">
      <c r="A15" s="23">
        <v>9</v>
      </c>
      <c r="B15" s="72" t="s">
        <v>756</v>
      </c>
      <c r="C15" s="72" t="s">
        <v>606</v>
      </c>
      <c r="D15" s="72" t="s">
        <v>607</v>
      </c>
      <c r="E15" s="67">
        <v>100000</v>
      </c>
      <c r="F15" s="67">
        <v>100000</v>
      </c>
      <c r="G15" s="67">
        <v>100000</v>
      </c>
      <c r="H15" s="78" t="s">
        <v>366</v>
      </c>
      <c r="I15" s="74" t="s">
        <v>757</v>
      </c>
      <c r="J15" s="74" t="s">
        <v>405</v>
      </c>
    </row>
    <row r="16" spans="1:12" ht="48" customHeight="1" x14ac:dyDescent="0.2">
      <c r="A16" s="23">
        <v>10</v>
      </c>
      <c r="B16" s="72" t="s">
        <v>1104</v>
      </c>
      <c r="C16" s="72" t="s">
        <v>1105</v>
      </c>
      <c r="D16" s="72" t="s">
        <v>607</v>
      </c>
      <c r="E16" s="67">
        <v>100000</v>
      </c>
      <c r="F16" s="67">
        <v>100000</v>
      </c>
      <c r="G16" s="67">
        <v>100000</v>
      </c>
      <c r="H16" s="78" t="s">
        <v>366</v>
      </c>
      <c r="I16" s="74" t="s">
        <v>1106</v>
      </c>
      <c r="J16" s="74" t="s">
        <v>405</v>
      </c>
    </row>
    <row r="17" spans="1:10" ht="68.25" customHeight="1" x14ac:dyDescent="0.2">
      <c r="A17" s="23">
        <v>11</v>
      </c>
      <c r="B17" s="66" t="s">
        <v>265</v>
      </c>
      <c r="C17" s="72" t="s">
        <v>604</v>
      </c>
      <c r="D17" s="72" t="s">
        <v>444</v>
      </c>
      <c r="E17" s="67">
        <v>100000</v>
      </c>
      <c r="F17" s="67">
        <v>100000</v>
      </c>
      <c r="G17" s="67">
        <v>100000</v>
      </c>
      <c r="H17" s="78" t="s">
        <v>377</v>
      </c>
      <c r="I17" s="74" t="s">
        <v>605</v>
      </c>
      <c r="J17" s="74" t="s">
        <v>405</v>
      </c>
    </row>
    <row r="18" spans="1:10" x14ac:dyDescent="0.35">
      <c r="E18" s="53">
        <f>SUM(E7:E17)</f>
        <v>1100000</v>
      </c>
      <c r="F18" s="138">
        <f>SUM(F7:F17)</f>
        <v>1100000</v>
      </c>
      <c r="G18" s="53">
        <f>SUM(G7:G17)</f>
        <v>1100000</v>
      </c>
    </row>
  </sheetData>
  <mergeCells count="8">
    <mergeCell ref="A4:J4"/>
    <mergeCell ref="E5:G5"/>
    <mergeCell ref="I5:I6"/>
    <mergeCell ref="J5:J6"/>
    <mergeCell ref="A5:A6"/>
    <mergeCell ref="B5:B6"/>
    <mergeCell ref="C5:C6"/>
    <mergeCell ref="D5:D6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Footer xml:space="preserve">&amp;R&amp;"TH SarabunPSK,ธรรมดา"&amp;16หน้า| &amp;"TH SarabunPSK,ตัวหนา"&amp;P+12&amp;
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L21"/>
  <sheetViews>
    <sheetView topLeftCell="A19" zoomScaleSheetLayoutView="100" workbookViewId="0">
      <selection activeCell="H25" sqref="H25"/>
    </sheetView>
  </sheetViews>
  <sheetFormatPr defaultRowHeight="21" x14ac:dyDescent="0.35"/>
  <cols>
    <col min="1" max="1" width="4.7109375" style="52" customWidth="1"/>
    <col min="2" max="2" width="22.85546875" style="6" customWidth="1"/>
    <col min="3" max="3" width="17.140625" style="6" customWidth="1"/>
    <col min="4" max="4" width="14.28515625" style="6" customWidth="1"/>
    <col min="5" max="5" width="11.5703125" style="53" customWidth="1"/>
    <col min="6" max="7" width="12.28515625" style="6" customWidth="1"/>
    <col min="8" max="9" width="15.7109375" style="6" customWidth="1"/>
    <col min="10" max="10" width="14.140625" style="6" customWidth="1"/>
  </cols>
  <sheetData>
    <row r="1" spans="1:12" s="7" customFormat="1" ht="30" customHeight="1" x14ac:dyDescent="0.35">
      <c r="A1" s="28" t="s">
        <v>225</v>
      </c>
      <c r="B1" s="28"/>
      <c r="C1" s="61"/>
      <c r="D1" s="61"/>
      <c r="E1" s="61"/>
      <c r="F1" s="61"/>
      <c r="G1" s="61"/>
      <c r="H1" s="61"/>
      <c r="I1" s="61"/>
      <c r="J1" s="61"/>
    </row>
    <row r="2" spans="1:12" s="7" customFormat="1" ht="30" customHeight="1" x14ac:dyDescent="0.35">
      <c r="A2" s="29" t="s">
        <v>222</v>
      </c>
      <c r="B2" s="28"/>
      <c r="C2" s="61"/>
      <c r="D2" s="61"/>
      <c r="E2" s="61"/>
      <c r="F2" s="61"/>
      <c r="G2" s="61"/>
      <c r="H2" s="61"/>
      <c r="I2" s="61"/>
      <c r="J2" s="61"/>
    </row>
    <row r="3" spans="1:12" s="1" customFormat="1" ht="30" customHeight="1" x14ac:dyDescent="0.35">
      <c r="A3" s="4" t="s">
        <v>608</v>
      </c>
      <c r="B3" s="4"/>
      <c r="C3" s="4"/>
      <c r="D3" s="4"/>
      <c r="E3" s="4"/>
      <c r="F3" s="4"/>
      <c r="G3" s="4"/>
      <c r="H3" s="4"/>
      <c r="I3" s="4"/>
      <c r="J3" s="4"/>
      <c r="K3" s="2"/>
      <c r="L3" s="2"/>
    </row>
    <row r="4" spans="1:12" s="1" customFormat="1" ht="30" customHeight="1" x14ac:dyDescent="0.3">
      <c r="A4" s="169" t="s">
        <v>609</v>
      </c>
      <c r="B4" s="169"/>
      <c r="C4" s="169"/>
      <c r="D4" s="169"/>
      <c r="E4" s="169"/>
      <c r="F4" s="169"/>
      <c r="G4" s="169"/>
      <c r="H4" s="169"/>
      <c r="I4" s="169"/>
      <c r="J4" s="169"/>
      <c r="K4" s="2"/>
      <c r="L4" s="2"/>
    </row>
    <row r="5" spans="1:12" ht="18.95" customHeight="1" x14ac:dyDescent="0.2">
      <c r="A5" s="156" t="s">
        <v>331</v>
      </c>
      <c r="B5" s="156" t="s">
        <v>332</v>
      </c>
      <c r="C5" s="156" t="s">
        <v>333</v>
      </c>
      <c r="D5" s="157" t="s">
        <v>334</v>
      </c>
      <c r="E5" s="156" t="s">
        <v>335</v>
      </c>
      <c r="F5" s="156"/>
      <c r="G5" s="156"/>
      <c r="H5" s="62" t="s">
        <v>400</v>
      </c>
      <c r="I5" s="156" t="s">
        <v>336</v>
      </c>
      <c r="J5" s="156" t="s">
        <v>337</v>
      </c>
    </row>
    <row r="6" spans="1:12" ht="38.25" customHeight="1" x14ac:dyDescent="0.2">
      <c r="A6" s="156"/>
      <c r="B6" s="156"/>
      <c r="C6" s="156"/>
      <c r="D6" s="158"/>
      <c r="E6" s="60">
        <v>2560</v>
      </c>
      <c r="F6" s="60">
        <v>2561</v>
      </c>
      <c r="G6" s="60">
        <v>2562</v>
      </c>
      <c r="H6" s="63" t="s">
        <v>167</v>
      </c>
      <c r="I6" s="156"/>
      <c r="J6" s="156"/>
    </row>
    <row r="7" spans="1:12" ht="68.25" customHeight="1" x14ac:dyDescent="0.2">
      <c r="A7" s="23">
        <v>1</v>
      </c>
      <c r="B7" s="72" t="s">
        <v>696</v>
      </c>
      <c r="C7" s="72" t="s">
        <v>684</v>
      </c>
      <c r="D7" s="72" t="s">
        <v>685</v>
      </c>
      <c r="E7" s="67">
        <v>20000</v>
      </c>
      <c r="F7" s="67">
        <v>20000</v>
      </c>
      <c r="G7" s="67">
        <v>20000</v>
      </c>
      <c r="H7" s="78" t="s">
        <v>369</v>
      </c>
      <c r="I7" s="74" t="s">
        <v>52</v>
      </c>
      <c r="J7" s="74" t="s">
        <v>405</v>
      </c>
    </row>
    <row r="8" spans="1:12" ht="66" customHeight="1" x14ac:dyDescent="0.2">
      <c r="A8" s="23">
        <v>2</v>
      </c>
      <c r="B8" s="72" t="s">
        <v>579</v>
      </c>
      <c r="C8" s="72" t="s">
        <v>694</v>
      </c>
      <c r="D8" s="72" t="s">
        <v>686</v>
      </c>
      <c r="E8" s="67">
        <v>20000</v>
      </c>
      <c r="F8" s="67">
        <v>20000</v>
      </c>
      <c r="G8" s="67">
        <v>20000</v>
      </c>
      <c r="H8" s="78" t="s">
        <v>369</v>
      </c>
      <c r="I8" s="74" t="s">
        <v>695</v>
      </c>
      <c r="J8" s="74" t="s">
        <v>405</v>
      </c>
    </row>
    <row r="9" spans="1:12" ht="84.95" customHeight="1" x14ac:dyDescent="0.2">
      <c r="A9" s="23">
        <v>3</v>
      </c>
      <c r="B9" s="72" t="s">
        <v>617</v>
      </c>
      <c r="C9" s="72" t="s">
        <v>615</v>
      </c>
      <c r="D9" s="72" t="s">
        <v>444</v>
      </c>
      <c r="E9" s="67"/>
      <c r="F9" s="67">
        <v>200000</v>
      </c>
      <c r="G9" s="67">
        <v>200000</v>
      </c>
      <c r="H9" s="78" t="s">
        <v>369</v>
      </c>
      <c r="I9" s="74" t="s">
        <v>618</v>
      </c>
      <c r="J9" s="74" t="s">
        <v>405</v>
      </c>
    </row>
    <row r="10" spans="1:12" ht="84.95" customHeight="1" x14ac:dyDescent="0.2">
      <c r="A10" s="23">
        <v>4</v>
      </c>
      <c r="B10" s="72" t="s">
        <v>737</v>
      </c>
      <c r="C10" s="72" t="s">
        <v>615</v>
      </c>
      <c r="D10" s="72" t="s">
        <v>444</v>
      </c>
      <c r="E10" s="67">
        <v>20000</v>
      </c>
      <c r="F10" s="67">
        <v>20000</v>
      </c>
      <c r="G10" s="67">
        <v>20000</v>
      </c>
      <c r="H10" s="78" t="s">
        <v>366</v>
      </c>
      <c r="I10" s="74" t="s">
        <v>616</v>
      </c>
      <c r="J10" s="74" t="s">
        <v>405</v>
      </c>
    </row>
    <row r="11" spans="1:12" ht="84.95" customHeight="1" x14ac:dyDescent="0.2">
      <c r="A11" s="23">
        <v>5</v>
      </c>
      <c r="B11" s="72" t="s">
        <v>159</v>
      </c>
      <c r="C11" s="72" t="s">
        <v>610</v>
      </c>
      <c r="D11" s="72" t="s">
        <v>444</v>
      </c>
      <c r="E11" s="67">
        <v>50000</v>
      </c>
      <c r="F11" s="67">
        <v>50000</v>
      </c>
      <c r="G11" s="67">
        <v>50000</v>
      </c>
      <c r="H11" s="78" t="s">
        <v>359</v>
      </c>
      <c r="I11" s="74" t="s">
        <v>611</v>
      </c>
      <c r="J11" s="74" t="s">
        <v>405</v>
      </c>
    </row>
    <row r="12" spans="1:12" ht="66" customHeight="1" x14ac:dyDescent="0.2">
      <c r="A12" s="23">
        <v>6</v>
      </c>
      <c r="B12" s="72" t="s">
        <v>50</v>
      </c>
      <c r="C12" s="72" t="s">
        <v>51</v>
      </c>
      <c r="D12" s="72" t="s">
        <v>444</v>
      </c>
      <c r="E12" s="67">
        <v>20000</v>
      </c>
      <c r="F12" s="67">
        <v>20000</v>
      </c>
      <c r="G12" s="67">
        <v>20000</v>
      </c>
      <c r="H12" s="78" t="s">
        <v>366</v>
      </c>
      <c r="I12" s="74" t="s">
        <v>695</v>
      </c>
      <c r="J12" s="74" t="s">
        <v>405</v>
      </c>
    </row>
    <row r="13" spans="1:12" ht="84.95" customHeight="1" x14ac:dyDescent="0.2">
      <c r="A13" s="23">
        <v>7</v>
      </c>
      <c r="B13" s="72" t="s">
        <v>612</v>
      </c>
      <c r="C13" s="72" t="s">
        <v>613</v>
      </c>
      <c r="D13" s="72" t="s">
        <v>444</v>
      </c>
      <c r="E13" s="67">
        <v>100000</v>
      </c>
      <c r="F13" s="67">
        <v>100000</v>
      </c>
      <c r="G13" s="67">
        <v>100000</v>
      </c>
      <c r="H13" s="78" t="s">
        <v>366</v>
      </c>
      <c r="I13" s="74" t="s">
        <v>614</v>
      </c>
      <c r="J13" s="74" t="s">
        <v>405</v>
      </c>
    </row>
    <row r="14" spans="1:12" ht="111.75" customHeight="1" x14ac:dyDescent="0.2">
      <c r="A14" s="23">
        <v>8</v>
      </c>
      <c r="B14" s="72" t="s">
        <v>160</v>
      </c>
      <c r="C14" s="72" t="s">
        <v>55</v>
      </c>
      <c r="D14" s="72" t="s">
        <v>56</v>
      </c>
      <c r="E14" s="67">
        <v>60000</v>
      </c>
      <c r="F14" s="67">
        <v>60000</v>
      </c>
      <c r="G14" s="67">
        <v>60000</v>
      </c>
      <c r="H14" s="78" t="s">
        <v>366</v>
      </c>
      <c r="I14" s="74" t="s">
        <v>57</v>
      </c>
      <c r="J14" s="74" t="s">
        <v>405</v>
      </c>
    </row>
    <row r="15" spans="1:12" ht="84.95" customHeight="1" x14ac:dyDescent="0.2">
      <c r="A15" s="23">
        <v>9</v>
      </c>
      <c r="B15" s="72" t="s">
        <v>680</v>
      </c>
      <c r="C15" s="72" t="s">
        <v>681</v>
      </c>
      <c r="D15" s="72" t="s">
        <v>682</v>
      </c>
      <c r="E15" s="67">
        <v>20000</v>
      </c>
      <c r="F15" s="67">
        <v>20000</v>
      </c>
      <c r="G15" s="67">
        <v>20000</v>
      </c>
      <c r="H15" s="78" t="s">
        <v>369</v>
      </c>
      <c r="I15" s="74" t="s">
        <v>687</v>
      </c>
      <c r="J15" s="74" t="s">
        <v>405</v>
      </c>
    </row>
    <row r="16" spans="1:12" ht="63.75" customHeight="1" x14ac:dyDescent="0.2">
      <c r="A16" s="23">
        <v>10</v>
      </c>
      <c r="B16" s="72" t="s">
        <v>119</v>
      </c>
      <c r="C16" s="72" t="s">
        <v>120</v>
      </c>
      <c r="D16" s="72" t="s">
        <v>121</v>
      </c>
      <c r="E16" s="67" t="s">
        <v>122</v>
      </c>
      <c r="F16" s="67" t="s">
        <v>122</v>
      </c>
      <c r="G16" s="67" t="s">
        <v>122</v>
      </c>
      <c r="H16" s="78" t="s">
        <v>124</v>
      </c>
      <c r="I16" s="74" t="s">
        <v>125</v>
      </c>
      <c r="J16" s="74" t="s">
        <v>123</v>
      </c>
    </row>
    <row r="17" spans="1:10" ht="59.25" customHeight="1" x14ac:dyDescent="0.2">
      <c r="A17" s="23">
        <v>11</v>
      </c>
      <c r="B17" s="114" t="s">
        <v>1037</v>
      </c>
      <c r="C17" s="114" t="s">
        <v>1038</v>
      </c>
      <c r="D17" s="117" t="s">
        <v>564</v>
      </c>
      <c r="E17" s="115">
        <v>100000</v>
      </c>
      <c r="F17" s="118"/>
      <c r="G17" s="118"/>
      <c r="H17" s="119" t="s">
        <v>1039</v>
      </c>
      <c r="I17" s="114" t="s">
        <v>1040</v>
      </c>
      <c r="J17" s="120" t="s">
        <v>405</v>
      </c>
    </row>
    <row r="18" spans="1:10" ht="84.95" customHeight="1" x14ac:dyDescent="0.2">
      <c r="A18" s="23">
        <v>12</v>
      </c>
      <c r="B18" s="72" t="s">
        <v>688</v>
      </c>
      <c r="C18" s="72" t="s">
        <v>689</v>
      </c>
      <c r="D18" s="72" t="s">
        <v>690</v>
      </c>
      <c r="E18" s="67">
        <v>20000</v>
      </c>
      <c r="F18" s="67">
        <v>20000</v>
      </c>
      <c r="G18" s="67">
        <v>20000</v>
      </c>
      <c r="H18" s="78" t="s">
        <v>369</v>
      </c>
      <c r="I18" s="74" t="s">
        <v>691</v>
      </c>
      <c r="J18" s="74" t="s">
        <v>405</v>
      </c>
    </row>
    <row r="19" spans="1:10" ht="84.95" customHeight="1" x14ac:dyDescent="0.2">
      <c r="A19" s="23">
        <v>13</v>
      </c>
      <c r="B19" s="72" t="s">
        <v>692</v>
      </c>
      <c r="C19" s="72" t="s">
        <v>693</v>
      </c>
      <c r="D19" s="72" t="s">
        <v>690</v>
      </c>
      <c r="E19" s="67">
        <v>20000</v>
      </c>
      <c r="F19" s="67">
        <v>20000</v>
      </c>
      <c r="G19" s="67">
        <v>20000</v>
      </c>
      <c r="H19" s="78" t="s">
        <v>369</v>
      </c>
      <c r="I19" s="74" t="s">
        <v>691</v>
      </c>
      <c r="J19" s="74" t="s">
        <v>405</v>
      </c>
    </row>
    <row r="20" spans="1:10" ht="84" x14ac:dyDescent="0.2">
      <c r="A20" s="23">
        <v>14</v>
      </c>
      <c r="B20" s="72" t="s">
        <v>54</v>
      </c>
      <c r="C20" s="72" t="s">
        <v>55</v>
      </c>
      <c r="D20" s="72" t="s">
        <v>56</v>
      </c>
      <c r="E20" s="67">
        <v>60000</v>
      </c>
      <c r="F20" s="67">
        <v>60000</v>
      </c>
      <c r="G20" s="67">
        <v>60000</v>
      </c>
      <c r="H20" s="78" t="s">
        <v>369</v>
      </c>
      <c r="I20" s="74" t="s">
        <v>57</v>
      </c>
      <c r="J20" s="74" t="s">
        <v>405</v>
      </c>
    </row>
    <row r="21" spans="1:10" x14ac:dyDescent="0.35">
      <c r="E21" s="53">
        <f>SUM(E7:E20)</f>
        <v>510000</v>
      </c>
      <c r="F21" s="53">
        <f t="shared" ref="F21:G21" si="0">SUM(F7:F20)</f>
        <v>610000</v>
      </c>
      <c r="G21" s="53">
        <f t="shared" si="0"/>
        <v>610000</v>
      </c>
    </row>
  </sheetData>
  <mergeCells count="8">
    <mergeCell ref="D5:D6"/>
    <mergeCell ref="A4:J4"/>
    <mergeCell ref="E5:G5"/>
    <mergeCell ref="I5:I6"/>
    <mergeCell ref="J5:J6"/>
    <mergeCell ref="A5:A6"/>
    <mergeCell ref="B5:B6"/>
    <mergeCell ref="C5:C6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Footer xml:space="preserve">&amp;R&amp;"TH SarabunPSK,ธรรมดา"&amp;16หน้า| &amp;"TH SarabunPSK,ตัวหนา"&amp;P+12&amp;
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L30"/>
  <sheetViews>
    <sheetView zoomScaleSheetLayoutView="100" workbookViewId="0">
      <selection activeCell="H14" sqref="H14"/>
    </sheetView>
  </sheetViews>
  <sheetFormatPr defaultRowHeight="21" x14ac:dyDescent="0.35"/>
  <cols>
    <col min="1" max="1" width="4.7109375" style="52" customWidth="1"/>
    <col min="2" max="2" width="22.85546875" style="6" customWidth="1"/>
    <col min="3" max="3" width="17.140625" style="6" customWidth="1"/>
    <col min="4" max="4" width="14.28515625" style="6" customWidth="1"/>
    <col min="5" max="5" width="11.5703125" style="53" customWidth="1"/>
    <col min="6" max="7" width="12.28515625" style="6" customWidth="1"/>
    <col min="8" max="9" width="15.7109375" style="6" customWidth="1"/>
    <col min="10" max="10" width="14.140625" style="6" customWidth="1"/>
  </cols>
  <sheetData>
    <row r="1" spans="1:12" s="7" customFormat="1" ht="30" customHeight="1" x14ac:dyDescent="0.35">
      <c r="A1" s="28" t="s">
        <v>225</v>
      </c>
      <c r="B1" s="28"/>
      <c r="C1" s="61"/>
      <c r="D1" s="61"/>
      <c r="E1" s="61"/>
      <c r="F1" s="61"/>
      <c r="G1" s="61"/>
      <c r="H1" s="61"/>
      <c r="I1" s="61"/>
      <c r="J1" s="61"/>
    </row>
    <row r="2" spans="1:12" s="7" customFormat="1" ht="30" customHeight="1" x14ac:dyDescent="0.35">
      <c r="A2" s="29" t="s">
        <v>222</v>
      </c>
      <c r="B2" s="28"/>
      <c r="C2" s="61"/>
      <c r="D2" s="61"/>
      <c r="E2" s="61"/>
      <c r="F2" s="61"/>
      <c r="G2" s="61"/>
      <c r="H2" s="61"/>
      <c r="I2" s="61"/>
      <c r="J2" s="61"/>
    </row>
    <row r="3" spans="1:12" s="1" customFormat="1" ht="30" customHeight="1" x14ac:dyDescent="0.35">
      <c r="A3" s="4" t="s">
        <v>608</v>
      </c>
      <c r="B3" s="4"/>
      <c r="C3" s="4"/>
      <c r="D3" s="4"/>
      <c r="E3" s="4"/>
      <c r="F3" s="4"/>
      <c r="G3" s="4"/>
      <c r="H3" s="4"/>
      <c r="I3" s="4"/>
      <c r="J3" s="4"/>
      <c r="K3" s="2"/>
      <c r="L3" s="2"/>
    </row>
    <row r="4" spans="1:12" s="1" customFormat="1" ht="30" customHeight="1" x14ac:dyDescent="0.3">
      <c r="A4" s="169" t="s">
        <v>619</v>
      </c>
      <c r="B4" s="169"/>
      <c r="C4" s="169"/>
      <c r="D4" s="169"/>
      <c r="E4" s="169"/>
      <c r="F4" s="169"/>
      <c r="G4" s="169"/>
      <c r="H4" s="169"/>
      <c r="I4" s="169"/>
      <c r="J4" s="169"/>
      <c r="K4" s="2"/>
      <c r="L4" s="2"/>
    </row>
    <row r="5" spans="1:12" ht="20.100000000000001" customHeight="1" x14ac:dyDescent="0.2">
      <c r="A5" s="156" t="s">
        <v>331</v>
      </c>
      <c r="B5" s="156" t="s">
        <v>332</v>
      </c>
      <c r="C5" s="156" t="s">
        <v>333</v>
      </c>
      <c r="D5" s="157" t="s">
        <v>334</v>
      </c>
      <c r="E5" s="156" t="s">
        <v>335</v>
      </c>
      <c r="F5" s="156"/>
      <c r="G5" s="156"/>
      <c r="H5" s="62" t="s">
        <v>400</v>
      </c>
      <c r="I5" s="156" t="s">
        <v>336</v>
      </c>
      <c r="J5" s="156" t="s">
        <v>337</v>
      </c>
    </row>
    <row r="6" spans="1:12" ht="20.100000000000001" customHeight="1" x14ac:dyDescent="0.2">
      <c r="A6" s="156"/>
      <c r="B6" s="156"/>
      <c r="C6" s="156"/>
      <c r="D6" s="158"/>
      <c r="E6" s="60">
        <v>2560</v>
      </c>
      <c r="F6" s="60">
        <v>2561</v>
      </c>
      <c r="G6" s="60">
        <v>2562</v>
      </c>
      <c r="H6" s="63" t="s">
        <v>167</v>
      </c>
      <c r="I6" s="156"/>
      <c r="J6" s="156"/>
    </row>
    <row r="7" spans="1:12" ht="39.950000000000003" customHeight="1" x14ac:dyDescent="0.2">
      <c r="A7" s="171">
        <v>1</v>
      </c>
      <c r="B7" s="175" t="s">
        <v>580</v>
      </c>
      <c r="C7" s="175" t="s">
        <v>620</v>
      </c>
      <c r="D7" s="175" t="s">
        <v>444</v>
      </c>
      <c r="E7" s="83">
        <v>100000</v>
      </c>
      <c r="F7" s="83">
        <v>100000</v>
      </c>
      <c r="G7" s="83">
        <v>100000</v>
      </c>
      <c r="H7" s="173" t="s">
        <v>369</v>
      </c>
      <c r="I7" s="171" t="s">
        <v>621</v>
      </c>
      <c r="J7" s="171" t="s">
        <v>405</v>
      </c>
    </row>
    <row r="8" spans="1:12" ht="39.950000000000003" customHeight="1" x14ac:dyDescent="0.2">
      <c r="A8" s="172"/>
      <c r="B8" s="176"/>
      <c r="C8" s="176"/>
      <c r="D8" s="176"/>
      <c r="E8" s="84"/>
      <c r="F8" s="84"/>
      <c r="G8" s="84"/>
      <c r="H8" s="174"/>
      <c r="I8" s="172"/>
      <c r="J8" s="172"/>
    </row>
    <row r="9" spans="1:12" ht="39.950000000000003" customHeight="1" x14ac:dyDescent="0.2">
      <c r="A9" s="171">
        <v>2</v>
      </c>
      <c r="B9" s="175" t="s">
        <v>760</v>
      </c>
      <c r="C9" s="175" t="s">
        <v>622</v>
      </c>
      <c r="D9" s="175" t="s">
        <v>444</v>
      </c>
      <c r="E9" s="83">
        <v>100000</v>
      </c>
      <c r="F9" s="83">
        <v>100000</v>
      </c>
      <c r="G9" s="83">
        <v>100000</v>
      </c>
      <c r="H9" s="173" t="s">
        <v>379</v>
      </c>
      <c r="I9" s="171" t="s">
        <v>623</v>
      </c>
      <c r="J9" s="171" t="s">
        <v>405</v>
      </c>
    </row>
    <row r="10" spans="1:12" ht="39.950000000000003" customHeight="1" x14ac:dyDescent="0.2">
      <c r="A10" s="172"/>
      <c r="B10" s="176"/>
      <c r="C10" s="176"/>
      <c r="D10" s="176"/>
      <c r="E10" s="84"/>
      <c r="F10" s="84"/>
      <c r="G10" s="84"/>
      <c r="H10" s="174"/>
      <c r="I10" s="172"/>
      <c r="J10" s="172"/>
    </row>
    <row r="11" spans="1:12" ht="39.950000000000003" customHeight="1" x14ac:dyDescent="0.2">
      <c r="A11" s="171">
        <v>3</v>
      </c>
      <c r="B11" s="175" t="s">
        <v>626</v>
      </c>
      <c r="C11" s="175" t="s">
        <v>627</v>
      </c>
      <c r="D11" s="175" t="s">
        <v>624</v>
      </c>
      <c r="E11" s="83">
        <v>100000</v>
      </c>
      <c r="F11" s="83">
        <v>100000</v>
      </c>
      <c r="G11" s="83">
        <v>100000</v>
      </c>
      <c r="H11" s="173" t="s">
        <v>366</v>
      </c>
      <c r="I11" s="171" t="s">
        <v>625</v>
      </c>
      <c r="J11" s="171" t="s">
        <v>405</v>
      </c>
    </row>
    <row r="12" spans="1:12" ht="55.5" customHeight="1" x14ac:dyDescent="0.2">
      <c r="A12" s="172"/>
      <c r="B12" s="176"/>
      <c r="C12" s="176"/>
      <c r="D12" s="176"/>
      <c r="E12" s="84"/>
      <c r="F12" s="84"/>
      <c r="G12" s="84"/>
      <c r="H12" s="174"/>
      <c r="I12" s="172"/>
      <c r="J12" s="172"/>
    </row>
    <row r="13" spans="1:12" ht="37.5" customHeight="1" x14ac:dyDescent="0.35">
      <c r="E13" s="53">
        <f>SUM(E7:E12)</f>
        <v>300000</v>
      </c>
      <c r="F13" s="138">
        <f>SUM(F7:F12)</f>
        <v>300000</v>
      </c>
      <c r="G13" s="138">
        <f>SUM(G7:G12)</f>
        <v>300000</v>
      </c>
    </row>
    <row r="14" spans="1:12" ht="37.5" customHeight="1" x14ac:dyDescent="0.35"/>
    <row r="15" spans="1:12" ht="37.5" customHeight="1" x14ac:dyDescent="0.35"/>
    <row r="16" spans="1:12" ht="37.5" customHeight="1" x14ac:dyDescent="0.35"/>
    <row r="17" ht="37.5" customHeight="1" x14ac:dyDescent="0.35"/>
    <row r="18" ht="37.5" customHeight="1" x14ac:dyDescent="0.35"/>
    <row r="19" ht="37.5" customHeight="1" x14ac:dyDescent="0.35"/>
    <row r="20" ht="37.5" customHeight="1" x14ac:dyDescent="0.35"/>
    <row r="21" ht="37.5" customHeight="1" x14ac:dyDescent="0.35"/>
    <row r="22" ht="37.5" customHeight="1" x14ac:dyDescent="0.35"/>
    <row r="23" ht="37.5" customHeight="1" x14ac:dyDescent="0.35"/>
    <row r="24" ht="37.5" customHeight="1" x14ac:dyDescent="0.35"/>
    <row r="25" ht="37.5" customHeight="1" x14ac:dyDescent="0.35"/>
    <row r="26" ht="37.5" customHeight="1" x14ac:dyDescent="0.35"/>
    <row r="27" ht="37.5" customHeight="1" x14ac:dyDescent="0.35"/>
    <row r="28" ht="37.5" customHeight="1" x14ac:dyDescent="0.35"/>
    <row r="29" ht="37.5" customHeight="1" x14ac:dyDescent="0.35"/>
    <row r="30" ht="37.5" customHeight="1" x14ac:dyDescent="0.35"/>
  </sheetData>
  <mergeCells count="29">
    <mergeCell ref="A4:J4"/>
    <mergeCell ref="E5:G5"/>
    <mergeCell ref="I5:I6"/>
    <mergeCell ref="J5:J6"/>
    <mergeCell ref="A5:A6"/>
    <mergeCell ref="B5:B6"/>
    <mergeCell ref="C5:C6"/>
    <mergeCell ref="D5:D6"/>
    <mergeCell ref="A11:A12"/>
    <mergeCell ref="B11:B12"/>
    <mergeCell ref="C11:C12"/>
    <mergeCell ref="D11:D12"/>
    <mergeCell ref="A7:A8"/>
    <mergeCell ref="B7:B8"/>
    <mergeCell ref="C7:C8"/>
    <mergeCell ref="D7:D8"/>
    <mergeCell ref="A9:A10"/>
    <mergeCell ref="B9:B10"/>
    <mergeCell ref="C9:C10"/>
    <mergeCell ref="D9:D10"/>
    <mergeCell ref="J7:J8"/>
    <mergeCell ref="I7:I8"/>
    <mergeCell ref="H7:H8"/>
    <mergeCell ref="J11:J12"/>
    <mergeCell ref="I11:I12"/>
    <mergeCell ref="H11:H12"/>
    <mergeCell ref="J9:J10"/>
    <mergeCell ref="I9:I10"/>
    <mergeCell ref="H9:H10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Footer xml:space="preserve">&amp;R&amp;"TH SarabunPSK,ธรรมดา"&amp;16หน้า| &amp;"TH SarabunPSK,ตัวหนา"&amp;P+12&amp;
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M22"/>
  <sheetViews>
    <sheetView zoomScaleSheetLayoutView="100" workbookViewId="0">
      <selection activeCell="I24" sqref="I24"/>
    </sheetView>
  </sheetViews>
  <sheetFormatPr defaultRowHeight="21" x14ac:dyDescent="0.35"/>
  <cols>
    <col min="1" max="1" width="4.7109375" style="52" customWidth="1"/>
    <col min="2" max="2" width="22.85546875" style="6" customWidth="1"/>
    <col min="3" max="3" width="17.140625" style="6" customWidth="1"/>
    <col min="4" max="4" width="14.28515625" style="6" customWidth="1"/>
    <col min="5" max="5" width="11.5703125" style="53" customWidth="1"/>
    <col min="6" max="7" width="12.28515625" style="6" customWidth="1"/>
    <col min="8" max="9" width="15.7109375" style="6" customWidth="1"/>
    <col min="10" max="10" width="14.140625" style="6" customWidth="1"/>
    <col min="11" max="11" width="5.7109375" style="3" customWidth="1"/>
  </cols>
  <sheetData>
    <row r="1" spans="1:13" s="7" customFormat="1" ht="30" customHeight="1" x14ac:dyDescent="0.35">
      <c r="A1" s="28" t="s">
        <v>225</v>
      </c>
      <c r="B1" s="28"/>
      <c r="C1" s="61"/>
      <c r="D1" s="61"/>
      <c r="E1" s="61"/>
      <c r="F1" s="61"/>
      <c r="G1" s="61"/>
      <c r="H1" s="61"/>
      <c r="I1" s="61"/>
      <c r="J1" s="61"/>
      <c r="K1" s="6"/>
    </row>
    <row r="2" spans="1:13" s="7" customFormat="1" ht="30" customHeight="1" x14ac:dyDescent="0.35">
      <c r="A2" s="29" t="s">
        <v>222</v>
      </c>
      <c r="B2" s="28"/>
      <c r="C2" s="61"/>
      <c r="D2" s="61"/>
      <c r="E2" s="61"/>
      <c r="F2" s="61"/>
      <c r="G2" s="61"/>
      <c r="H2" s="61"/>
      <c r="I2" s="61"/>
      <c r="J2" s="61"/>
      <c r="K2" s="6"/>
    </row>
    <row r="3" spans="1:13" s="1" customFormat="1" ht="30" customHeight="1" x14ac:dyDescent="0.35">
      <c r="A3" s="4" t="s">
        <v>608</v>
      </c>
      <c r="B3" s="4"/>
      <c r="C3" s="4"/>
      <c r="D3" s="4"/>
      <c r="E3" s="4"/>
      <c r="F3" s="4"/>
      <c r="G3" s="4"/>
      <c r="H3" s="4"/>
      <c r="I3" s="4"/>
      <c r="J3" s="4"/>
      <c r="K3" s="2"/>
      <c r="L3" s="2"/>
      <c r="M3" s="2"/>
    </row>
    <row r="4" spans="1:13" s="1" customFormat="1" ht="30" customHeight="1" x14ac:dyDescent="0.3">
      <c r="A4" s="169" t="s">
        <v>628</v>
      </c>
      <c r="B4" s="169"/>
      <c r="C4" s="169"/>
      <c r="D4" s="169"/>
      <c r="E4" s="169"/>
      <c r="F4" s="169"/>
      <c r="G4" s="169"/>
      <c r="H4" s="169"/>
      <c r="I4" s="169"/>
      <c r="J4" s="169"/>
      <c r="K4" s="2"/>
      <c r="L4" s="2"/>
      <c r="M4" s="2"/>
    </row>
    <row r="5" spans="1:13" ht="20.100000000000001" customHeight="1" x14ac:dyDescent="0.25">
      <c r="A5" s="156" t="s">
        <v>331</v>
      </c>
      <c r="B5" s="156" t="s">
        <v>332</v>
      </c>
      <c r="C5" s="156" t="s">
        <v>333</v>
      </c>
      <c r="D5" s="157" t="s">
        <v>334</v>
      </c>
      <c r="E5" s="156" t="s">
        <v>335</v>
      </c>
      <c r="F5" s="156"/>
      <c r="G5" s="156"/>
      <c r="H5" s="62" t="s">
        <v>400</v>
      </c>
      <c r="I5" s="156" t="s">
        <v>336</v>
      </c>
      <c r="J5" s="156" t="s">
        <v>337</v>
      </c>
    </row>
    <row r="6" spans="1:13" ht="20.100000000000001" customHeight="1" x14ac:dyDescent="0.25">
      <c r="A6" s="156"/>
      <c r="B6" s="156"/>
      <c r="C6" s="156"/>
      <c r="D6" s="158"/>
      <c r="E6" s="60">
        <v>2560</v>
      </c>
      <c r="F6" s="60">
        <v>2561</v>
      </c>
      <c r="G6" s="60">
        <v>2562</v>
      </c>
      <c r="H6" s="63" t="s">
        <v>167</v>
      </c>
      <c r="I6" s="156"/>
      <c r="J6" s="156"/>
    </row>
    <row r="7" spans="1:13" ht="63" customHeight="1" x14ac:dyDescent="0.25">
      <c r="A7" s="23">
        <v>1</v>
      </c>
      <c r="B7" s="66" t="s">
        <v>1030</v>
      </c>
      <c r="C7" s="72" t="s">
        <v>186</v>
      </c>
      <c r="D7" s="72" t="s">
        <v>444</v>
      </c>
      <c r="E7" s="67"/>
      <c r="F7" s="67"/>
      <c r="G7" s="67">
        <v>100000</v>
      </c>
      <c r="H7" s="78" t="s">
        <v>113</v>
      </c>
      <c r="I7" s="79" t="s">
        <v>187</v>
      </c>
      <c r="J7" s="74" t="s">
        <v>405</v>
      </c>
    </row>
    <row r="8" spans="1:13" ht="63.75" customHeight="1" x14ac:dyDescent="0.25">
      <c r="A8" s="23">
        <v>2</v>
      </c>
      <c r="B8" s="80" t="s">
        <v>396</v>
      </c>
      <c r="C8" s="80" t="s">
        <v>99</v>
      </c>
      <c r="D8" s="80" t="s">
        <v>100</v>
      </c>
      <c r="E8" s="67"/>
      <c r="F8" s="67"/>
      <c r="G8" s="67" t="s">
        <v>397</v>
      </c>
      <c r="H8" s="80" t="s">
        <v>100</v>
      </c>
      <c r="I8" s="81" t="s">
        <v>101</v>
      </c>
      <c r="J8" s="80" t="s">
        <v>111</v>
      </c>
    </row>
    <row r="9" spans="1:13" ht="48" customHeight="1" x14ac:dyDescent="0.25">
      <c r="A9" s="23">
        <v>3</v>
      </c>
      <c r="B9" s="72" t="s">
        <v>651</v>
      </c>
      <c r="C9" s="72" t="s">
        <v>652</v>
      </c>
      <c r="D9" s="72" t="s">
        <v>444</v>
      </c>
      <c r="E9" s="67">
        <v>100000</v>
      </c>
      <c r="F9" s="67">
        <v>100000</v>
      </c>
      <c r="G9" s="67">
        <v>100000</v>
      </c>
      <c r="H9" s="78" t="s">
        <v>113</v>
      </c>
      <c r="I9" s="79" t="s">
        <v>653</v>
      </c>
      <c r="J9" s="74" t="s">
        <v>405</v>
      </c>
    </row>
    <row r="10" spans="1:13" ht="74.25" customHeight="1" x14ac:dyDescent="0.25">
      <c r="A10" s="23">
        <v>4</v>
      </c>
      <c r="B10" s="72" t="s">
        <v>629</v>
      </c>
      <c r="C10" s="72" t="s">
        <v>630</v>
      </c>
      <c r="D10" s="72" t="s">
        <v>444</v>
      </c>
      <c r="E10" s="67">
        <v>100000</v>
      </c>
      <c r="F10" s="67">
        <v>100000</v>
      </c>
      <c r="G10" s="67">
        <v>100000</v>
      </c>
      <c r="H10" s="78" t="s">
        <v>70</v>
      </c>
      <c r="I10" s="79" t="s">
        <v>650</v>
      </c>
      <c r="J10" s="74" t="s">
        <v>405</v>
      </c>
    </row>
    <row r="11" spans="1:13" ht="84.95" customHeight="1" x14ac:dyDescent="0.25">
      <c r="A11" s="23">
        <v>5</v>
      </c>
      <c r="B11" s="72" t="s">
        <v>157</v>
      </c>
      <c r="C11" s="72" t="s">
        <v>654</v>
      </c>
      <c r="D11" s="72" t="s">
        <v>655</v>
      </c>
      <c r="E11" s="67">
        <v>100000</v>
      </c>
      <c r="F11" s="67">
        <v>100000</v>
      </c>
      <c r="G11" s="67">
        <v>100000</v>
      </c>
      <c r="H11" s="78" t="s">
        <v>114</v>
      </c>
      <c r="I11" s="79" t="s">
        <v>656</v>
      </c>
      <c r="J11" s="74" t="s">
        <v>405</v>
      </c>
    </row>
    <row r="12" spans="1:13" ht="64.5" customHeight="1" x14ac:dyDescent="0.25">
      <c r="A12" s="23">
        <v>6</v>
      </c>
      <c r="B12" s="80" t="s">
        <v>389</v>
      </c>
      <c r="C12" s="80" t="s">
        <v>90</v>
      </c>
      <c r="D12" s="80" t="s">
        <v>106</v>
      </c>
      <c r="E12" s="67"/>
      <c r="F12" s="67" t="s">
        <v>390</v>
      </c>
      <c r="G12" s="67"/>
      <c r="H12" s="80" t="s">
        <v>91</v>
      </c>
      <c r="I12" s="81" t="s">
        <v>92</v>
      </c>
      <c r="J12" s="80" t="s">
        <v>323</v>
      </c>
    </row>
    <row r="13" spans="1:13" ht="84.95" customHeight="1" x14ac:dyDescent="0.25">
      <c r="A13" s="23">
        <v>7</v>
      </c>
      <c r="B13" s="80" t="s">
        <v>388</v>
      </c>
      <c r="C13" s="80" t="s">
        <v>88</v>
      </c>
      <c r="D13" s="80" t="s">
        <v>104</v>
      </c>
      <c r="E13" s="67"/>
      <c r="F13" s="67">
        <v>30000</v>
      </c>
      <c r="G13" s="67"/>
      <c r="H13" s="80" t="s">
        <v>105</v>
      </c>
      <c r="I13" s="81" t="s">
        <v>89</v>
      </c>
      <c r="J13" s="80" t="s">
        <v>487</v>
      </c>
    </row>
    <row r="14" spans="1:13" ht="66" customHeight="1" x14ac:dyDescent="0.25">
      <c r="A14" s="23">
        <v>8</v>
      </c>
      <c r="B14" s="80" t="s">
        <v>386</v>
      </c>
      <c r="C14" s="80" t="s">
        <v>83</v>
      </c>
      <c r="D14" s="80" t="s">
        <v>102</v>
      </c>
      <c r="E14" s="67" t="s">
        <v>381</v>
      </c>
      <c r="F14" s="67" t="s">
        <v>385</v>
      </c>
      <c r="G14" s="67"/>
      <c r="H14" s="80" t="s">
        <v>84</v>
      </c>
      <c r="I14" s="81" t="s">
        <v>85</v>
      </c>
      <c r="J14" s="80" t="s">
        <v>487</v>
      </c>
    </row>
    <row r="15" spans="1:13" ht="84.95" customHeight="1" x14ac:dyDescent="0.25">
      <c r="A15" s="23">
        <v>9</v>
      </c>
      <c r="B15" s="80" t="s">
        <v>395</v>
      </c>
      <c r="C15" s="80" t="s">
        <v>97</v>
      </c>
      <c r="D15" s="80" t="s">
        <v>103</v>
      </c>
      <c r="E15" s="67" t="s">
        <v>393</v>
      </c>
      <c r="F15" s="67"/>
      <c r="G15" s="67"/>
      <c r="H15" s="80" t="s">
        <v>103</v>
      </c>
      <c r="I15" s="81" t="s">
        <v>98</v>
      </c>
      <c r="J15" s="80" t="s">
        <v>487</v>
      </c>
    </row>
    <row r="16" spans="1:13" ht="84.95" customHeight="1" x14ac:dyDescent="0.25">
      <c r="A16" s="23">
        <v>10</v>
      </c>
      <c r="B16" s="80" t="s">
        <v>392</v>
      </c>
      <c r="C16" s="80" t="s">
        <v>95</v>
      </c>
      <c r="D16" s="80" t="s">
        <v>108</v>
      </c>
      <c r="E16" s="67"/>
      <c r="F16" s="67" t="s">
        <v>393</v>
      </c>
      <c r="G16" s="67"/>
      <c r="H16" s="80" t="s">
        <v>108</v>
      </c>
      <c r="I16" s="81" t="s">
        <v>96</v>
      </c>
      <c r="J16" s="80" t="s">
        <v>111</v>
      </c>
    </row>
    <row r="17" spans="1:10" ht="84.95" customHeight="1" x14ac:dyDescent="0.25">
      <c r="A17" s="23">
        <v>11</v>
      </c>
      <c r="B17" s="80" t="s">
        <v>391</v>
      </c>
      <c r="C17" s="80" t="s">
        <v>93</v>
      </c>
      <c r="D17" s="80"/>
      <c r="E17" s="67"/>
      <c r="F17" s="67" t="s">
        <v>390</v>
      </c>
      <c r="G17" s="67"/>
      <c r="H17" s="80" t="s">
        <v>107</v>
      </c>
      <c r="I17" s="81" t="s">
        <v>94</v>
      </c>
      <c r="J17" s="80" t="s">
        <v>487</v>
      </c>
    </row>
    <row r="18" spans="1:10" ht="84.95" customHeight="1" x14ac:dyDescent="0.35">
      <c r="A18" s="23">
        <v>12</v>
      </c>
      <c r="B18" s="80" t="s">
        <v>387</v>
      </c>
      <c r="C18" s="80" t="s">
        <v>86</v>
      </c>
      <c r="D18" s="80" t="s">
        <v>110</v>
      </c>
      <c r="E18" s="82"/>
      <c r="F18" s="67">
        <v>1000000</v>
      </c>
      <c r="G18" s="67"/>
      <c r="H18" s="80" t="s">
        <v>110</v>
      </c>
      <c r="I18" s="81" t="s">
        <v>87</v>
      </c>
      <c r="J18" s="80" t="s">
        <v>112</v>
      </c>
    </row>
    <row r="19" spans="1:10" ht="84.95" customHeight="1" x14ac:dyDescent="0.25">
      <c r="A19" s="23">
        <v>13</v>
      </c>
      <c r="B19" s="80" t="s">
        <v>394</v>
      </c>
      <c r="C19" s="80" t="s">
        <v>95</v>
      </c>
      <c r="D19" s="80" t="s">
        <v>109</v>
      </c>
      <c r="E19" s="67"/>
      <c r="F19" s="67" t="s">
        <v>393</v>
      </c>
      <c r="G19" s="67"/>
      <c r="H19" s="80" t="s">
        <v>109</v>
      </c>
      <c r="I19" s="81" t="s">
        <v>96</v>
      </c>
      <c r="J19" s="80" t="s">
        <v>323</v>
      </c>
    </row>
    <row r="20" spans="1:10" ht="84.95" customHeight="1" x14ac:dyDescent="0.25">
      <c r="A20" s="23">
        <v>14</v>
      </c>
      <c r="B20" s="72" t="s">
        <v>380</v>
      </c>
      <c r="C20" s="72" t="s">
        <v>384</v>
      </c>
      <c r="D20" s="74" t="s">
        <v>382</v>
      </c>
      <c r="E20" s="67" t="s">
        <v>381</v>
      </c>
      <c r="F20" s="67" t="s">
        <v>381</v>
      </c>
      <c r="G20" s="67" t="s">
        <v>381</v>
      </c>
      <c r="H20" s="76" t="s">
        <v>398</v>
      </c>
      <c r="I20" s="79" t="s">
        <v>82</v>
      </c>
      <c r="J20" s="74" t="s">
        <v>383</v>
      </c>
    </row>
    <row r="21" spans="1:10" ht="65.25" customHeight="1" x14ac:dyDescent="0.25">
      <c r="A21" s="23">
        <v>15</v>
      </c>
      <c r="B21" s="80" t="s">
        <v>119</v>
      </c>
      <c r="C21" s="80" t="s">
        <v>215</v>
      </c>
      <c r="D21" s="80" t="s">
        <v>121</v>
      </c>
      <c r="E21" s="67" t="s">
        <v>122</v>
      </c>
      <c r="F21" s="67" t="s">
        <v>122</v>
      </c>
      <c r="G21" s="67" t="s">
        <v>122</v>
      </c>
      <c r="H21" s="80" t="s">
        <v>124</v>
      </c>
      <c r="I21" s="80" t="s">
        <v>125</v>
      </c>
      <c r="J21" s="80" t="s">
        <v>139</v>
      </c>
    </row>
    <row r="22" spans="1:10" x14ac:dyDescent="0.35">
      <c r="E22" s="53">
        <f>SUM(E7:E21)</f>
        <v>300000</v>
      </c>
      <c r="F22" s="138">
        <f>SUM(F7:F21)</f>
        <v>1330000</v>
      </c>
      <c r="G22" s="138">
        <f>SUM(G7:G21)</f>
        <v>400000</v>
      </c>
    </row>
  </sheetData>
  <mergeCells count="8">
    <mergeCell ref="A4:J4"/>
    <mergeCell ref="E5:G5"/>
    <mergeCell ref="I5:I6"/>
    <mergeCell ref="J5:J6"/>
    <mergeCell ref="A5:A6"/>
    <mergeCell ref="B5:B6"/>
    <mergeCell ref="C5:C6"/>
    <mergeCell ref="D5:D6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Footer xml:space="preserve">&amp;R&amp;"TH SarabunPSK,ธรรมดา"&amp;16หน้า| &amp;"TH SarabunPSK,ตัวหนา"&amp;P+12&amp;
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L17"/>
  <sheetViews>
    <sheetView topLeftCell="A13" zoomScaleSheetLayoutView="100" workbookViewId="0">
      <selection activeCell="I26" sqref="I26"/>
    </sheetView>
  </sheetViews>
  <sheetFormatPr defaultRowHeight="21" x14ac:dyDescent="0.35"/>
  <cols>
    <col min="1" max="1" width="4.7109375" style="52" customWidth="1"/>
    <col min="2" max="2" width="22.85546875" style="6" customWidth="1"/>
    <col min="3" max="3" width="17.140625" style="6" customWidth="1"/>
    <col min="4" max="4" width="14.28515625" style="6" customWidth="1"/>
    <col min="5" max="5" width="12.42578125" style="53" customWidth="1"/>
    <col min="6" max="7" width="12.28515625" style="6" customWidth="1"/>
    <col min="8" max="8" width="15.7109375" style="52" customWidth="1"/>
    <col min="9" max="9" width="15.7109375" style="6" customWidth="1"/>
    <col min="10" max="10" width="14.140625" style="6" customWidth="1"/>
  </cols>
  <sheetData>
    <row r="1" spans="1:12" s="7" customFormat="1" ht="30" customHeight="1" x14ac:dyDescent="0.35">
      <c r="A1" s="28" t="s">
        <v>223</v>
      </c>
      <c r="B1" s="28"/>
      <c r="C1" s="61"/>
      <c r="D1" s="61"/>
      <c r="E1" s="61"/>
      <c r="F1" s="61"/>
      <c r="G1" s="61"/>
      <c r="H1" s="61"/>
      <c r="I1" s="61"/>
      <c r="J1" s="61"/>
    </row>
    <row r="2" spans="1:12" s="7" customFormat="1" ht="30" customHeight="1" x14ac:dyDescent="0.35">
      <c r="A2" s="29" t="s">
        <v>224</v>
      </c>
      <c r="B2" s="28"/>
      <c r="C2" s="61"/>
      <c r="D2" s="61"/>
      <c r="E2" s="61"/>
      <c r="F2" s="61"/>
      <c r="G2" s="61"/>
      <c r="H2" s="61"/>
      <c r="I2" s="61"/>
      <c r="J2" s="61"/>
    </row>
    <row r="3" spans="1:12" s="1" customFormat="1" ht="30" customHeight="1" x14ac:dyDescent="0.35">
      <c r="A3" s="4" t="s">
        <v>657</v>
      </c>
      <c r="B3" s="4"/>
      <c r="C3" s="4"/>
      <c r="D3" s="4"/>
      <c r="E3" s="4"/>
      <c r="F3" s="4"/>
      <c r="G3" s="4"/>
      <c r="H3" s="65"/>
      <c r="I3" s="4"/>
      <c r="J3" s="4"/>
      <c r="K3" s="2"/>
      <c r="L3" s="2"/>
    </row>
    <row r="4" spans="1:12" s="1" customFormat="1" ht="30" customHeight="1" x14ac:dyDescent="0.3">
      <c r="A4" s="169" t="s">
        <v>658</v>
      </c>
      <c r="B4" s="169"/>
      <c r="C4" s="169"/>
      <c r="D4" s="169"/>
      <c r="E4" s="169"/>
      <c r="F4" s="169"/>
      <c r="G4" s="169"/>
      <c r="H4" s="169"/>
      <c r="I4" s="169"/>
      <c r="J4" s="169"/>
      <c r="K4" s="2"/>
      <c r="L4" s="2"/>
    </row>
    <row r="5" spans="1:12" ht="30" customHeight="1" x14ac:dyDescent="0.2">
      <c r="A5" s="156" t="s">
        <v>331</v>
      </c>
      <c r="B5" s="156" t="s">
        <v>332</v>
      </c>
      <c r="C5" s="156" t="s">
        <v>333</v>
      </c>
      <c r="D5" s="157" t="s">
        <v>334</v>
      </c>
      <c r="E5" s="156" t="s">
        <v>335</v>
      </c>
      <c r="F5" s="156"/>
      <c r="G5" s="156"/>
      <c r="H5" s="62" t="s">
        <v>400</v>
      </c>
      <c r="I5" s="156" t="s">
        <v>336</v>
      </c>
      <c r="J5" s="156" t="s">
        <v>337</v>
      </c>
    </row>
    <row r="6" spans="1:12" ht="30" customHeight="1" x14ac:dyDescent="0.2">
      <c r="A6" s="156"/>
      <c r="B6" s="156"/>
      <c r="C6" s="156"/>
      <c r="D6" s="158"/>
      <c r="E6" s="60">
        <v>2560</v>
      </c>
      <c r="F6" s="60">
        <v>2561</v>
      </c>
      <c r="G6" s="60">
        <v>2562</v>
      </c>
      <c r="H6" s="63" t="s">
        <v>167</v>
      </c>
      <c r="I6" s="156"/>
      <c r="J6" s="156"/>
    </row>
    <row r="7" spans="1:12" ht="66.75" customHeight="1" x14ac:dyDescent="0.2">
      <c r="A7" s="23">
        <v>1</v>
      </c>
      <c r="B7" s="66" t="s">
        <v>1031</v>
      </c>
      <c r="C7" s="66" t="s">
        <v>404</v>
      </c>
      <c r="D7" s="66" t="s">
        <v>406</v>
      </c>
      <c r="E7" s="67"/>
      <c r="F7" s="67"/>
      <c r="G7" s="67">
        <v>350000</v>
      </c>
      <c r="H7" s="71" t="s">
        <v>284</v>
      </c>
      <c r="I7" s="66" t="s">
        <v>408</v>
      </c>
      <c r="J7" s="70" t="s">
        <v>323</v>
      </c>
    </row>
    <row r="8" spans="1:12" ht="65.25" customHeight="1" x14ac:dyDescent="0.2">
      <c r="A8" s="23">
        <v>2</v>
      </c>
      <c r="B8" s="66" t="s">
        <v>1128</v>
      </c>
      <c r="C8" s="66" t="s">
        <v>404</v>
      </c>
      <c r="D8" s="66" t="s">
        <v>866</v>
      </c>
      <c r="E8" s="67">
        <v>15000000</v>
      </c>
      <c r="F8" s="67">
        <v>15000000</v>
      </c>
      <c r="G8" s="67">
        <v>15000000</v>
      </c>
      <c r="H8" s="71" t="s">
        <v>284</v>
      </c>
      <c r="I8" s="66" t="s">
        <v>408</v>
      </c>
      <c r="J8" s="70" t="s">
        <v>1123</v>
      </c>
    </row>
    <row r="9" spans="1:12" s="44" customFormat="1" ht="52.5" customHeight="1" x14ac:dyDescent="0.25">
      <c r="A9" s="23">
        <v>3</v>
      </c>
      <c r="B9" s="72" t="s">
        <v>661</v>
      </c>
      <c r="C9" s="72" t="s">
        <v>672</v>
      </c>
      <c r="D9" s="72" t="s">
        <v>444</v>
      </c>
      <c r="E9" s="67">
        <v>100000</v>
      </c>
      <c r="F9" s="67">
        <v>100000</v>
      </c>
      <c r="G9" s="67">
        <v>100000</v>
      </c>
      <c r="H9" s="73" t="s">
        <v>369</v>
      </c>
      <c r="I9" s="74" t="s">
        <v>673</v>
      </c>
      <c r="J9" s="74" t="s">
        <v>405</v>
      </c>
    </row>
    <row r="10" spans="1:12" ht="49.5" customHeight="1" x14ac:dyDescent="0.2">
      <c r="A10" s="23">
        <v>4</v>
      </c>
      <c r="B10" s="66" t="s">
        <v>581</v>
      </c>
      <c r="C10" s="66" t="s">
        <v>582</v>
      </c>
      <c r="D10" s="66" t="s">
        <v>444</v>
      </c>
      <c r="E10" s="67">
        <v>30000</v>
      </c>
      <c r="F10" s="67">
        <v>30000</v>
      </c>
      <c r="G10" s="67">
        <v>30000</v>
      </c>
      <c r="H10" s="75" t="s">
        <v>583</v>
      </c>
      <c r="I10" s="70" t="s">
        <v>583</v>
      </c>
      <c r="J10" s="70" t="s">
        <v>405</v>
      </c>
    </row>
    <row r="11" spans="1:12" ht="70.5" customHeight="1" x14ac:dyDescent="0.2">
      <c r="A11" s="23">
        <v>5</v>
      </c>
      <c r="B11" s="66" t="s">
        <v>295</v>
      </c>
      <c r="C11" s="66" t="s">
        <v>404</v>
      </c>
      <c r="D11" s="66" t="s">
        <v>406</v>
      </c>
      <c r="E11" s="67">
        <v>50000</v>
      </c>
      <c r="F11" s="67">
        <v>50000</v>
      </c>
      <c r="G11" s="67">
        <v>50000</v>
      </c>
      <c r="H11" s="71" t="s">
        <v>284</v>
      </c>
      <c r="I11" s="66" t="s">
        <v>408</v>
      </c>
      <c r="J11" s="70" t="s">
        <v>323</v>
      </c>
    </row>
    <row r="12" spans="1:12" ht="53.25" customHeight="1" x14ac:dyDescent="0.2">
      <c r="A12" s="23">
        <v>6</v>
      </c>
      <c r="B12" s="66" t="s">
        <v>266</v>
      </c>
      <c r="C12" s="66" t="s">
        <v>267</v>
      </c>
      <c r="D12" s="66" t="s">
        <v>268</v>
      </c>
      <c r="E12" s="67">
        <v>30000</v>
      </c>
      <c r="F12" s="67">
        <v>30000</v>
      </c>
      <c r="G12" s="67">
        <v>30000</v>
      </c>
      <c r="H12" s="71" t="s">
        <v>269</v>
      </c>
      <c r="I12" s="66" t="s">
        <v>270</v>
      </c>
      <c r="J12" s="70" t="s">
        <v>405</v>
      </c>
    </row>
    <row r="13" spans="1:12" ht="66.75" customHeight="1" x14ac:dyDescent="0.2">
      <c r="A13" s="23">
        <v>7</v>
      </c>
      <c r="B13" s="72" t="s">
        <v>738</v>
      </c>
      <c r="C13" s="72" t="s">
        <v>659</v>
      </c>
      <c r="D13" s="72" t="s">
        <v>444</v>
      </c>
      <c r="E13" s="67">
        <v>100000</v>
      </c>
      <c r="F13" s="67">
        <v>100000</v>
      </c>
      <c r="G13" s="67">
        <v>100000</v>
      </c>
      <c r="H13" s="73" t="s">
        <v>115</v>
      </c>
      <c r="I13" s="74" t="s">
        <v>660</v>
      </c>
      <c r="J13" s="74" t="s">
        <v>405</v>
      </c>
    </row>
    <row r="14" spans="1:12" ht="84.95" customHeight="1" x14ac:dyDescent="0.2">
      <c r="A14" s="23">
        <v>8</v>
      </c>
      <c r="B14" s="72" t="s">
        <v>65</v>
      </c>
      <c r="C14" s="72" t="s">
        <v>761</v>
      </c>
      <c r="D14" s="72" t="s">
        <v>444</v>
      </c>
      <c r="E14" s="67">
        <v>40000</v>
      </c>
      <c r="F14" s="67">
        <v>40000</v>
      </c>
      <c r="G14" s="67">
        <v>40000</v>
      </c>
      <c r="H14" s="73" t="s">
        <v>583</v>
      </c>
      <c r="I14" s="74" t="s">
        <v>762</v>
      </c>
      <c r="J14" s="74" t="s">
        <v>405</v>
      </c>
    </row>
    <row r="15" spans="1:12" ht="66.75" customHeight="1" x14ac:dyDescent="0.2">
      <c r="A15" s="23">
        <v>9</v>
      </c>
      <c r="B15" s="72" t="s">
        <v>58</v>
      </c>
      <c r="C15" s="72" t="s">
        <v>319</v>
      </c>
      <c r="D15" s="72" t="s">
        <v>444</v>
      </c>
      <c r="E15" s="67">
        <v>40000</v>
      </c>
      <c r="F15" s="67">
        <v>40000</v>
      </c>
      <c r="G15" s="67">
        <v>40000</v>
      </c>
      <c r="H15" s="73" t="s">
        <v>117</v>
      </c>
      <c r="I15" s="74" t="s">
        <v>320</v>
      </c>
      <c r="J15" s="74" t="s">
        <v>405</v>
      </c>
    </row>
    <row r="16" spans="1:12" ht="84" x14ac:dyDescent="0.2">
      <c r="A16" s="23">
        <v>10</v>
      </c>
      <c r="B16" s="66" t="s">
        <v>1101</v>
      </c>
      <c r="C16" s="66" t="s">
        <v>1102</v>
      </c>
      <c r="D16" s="66" t="s">
        <v>444</v>
      </c>
      <c r="E16" s="67">
        <v>30000</v>
      </c>
      <c r="F16" s="67">
        <v>30000</v>
      </c>
      <c r="G16" s="67">
        <v>30000</v>
      </c>
      <c r="H16" s="75" t="s">
        <v>1103</v>
      </c>
      <c r="I16" s="70" t="s">
        <v>1103</v>
      </c>
      <c r="J16" s="70" t="s">
        <v>405</v>
      </c>
    </row>
    <row r="17" spans="5:7" x14ac:dyDescent="0.35">
      <c r="E17" s="53">
        <f>SUM(E7:E16)</f>
        <v>15420000</v>
      </c>
      <c r="F17" s="53">
        <f t="shared" ref="F17:G17" si="0">SUM(F7:F16)</f>
        <v>15420000</v>
      </c>
      <c r="G17" s="53">
        <f t="shared" si="0"/>
        <v>15770000</v>
      </c>
    </row>
  </sheetData>
  <mergeCells count="8">
    <mergeCell ref="C5:C6"/>
    <mergeCell ref="D5:D6"/>
    <mergeCell ref="A4:J4"/>
    <mergeCell ref="E5:G5"/>
    <mergeCell ref="I5:I6"/>
    <mergeCell ref="J5:J6"/>
    <mergeCell ref="A5:A6"/>
    <mergeCell ref="B5:B6"/>
  </mergeCells>
  <phoneticPr fontId="4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Footer xml:space="preserve">&amp;R&amp;"TH SarabunPSK,ธรรมดา"&amp;16หน้า| &amp;"TH SarabunPSK,ตัวหนา"&amp;P+12&amp;
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6"/>
  <sheetViews>
    <sheetView tabSelected="1" view="pageLayout" zoomScaleSheetLayoutView="100" workbookViewId="0">
      <selection activeCell="I14" sqref="I14"/>
    </sheetView>
  </sheetViews>
  <sheetFormatPr defaultRowHeight="24" x14ac:dyDescent="0.55000000000000004"/>
  <cols>
    <col min="1" max="1" width="50" style="13" customWidth="1"/>
    <col min="2" max="2" width="7.7109375" style="121" customWidth="1"/>
    <col min="3" max="3" width="13.7109375" style="41" customWidth="1"/>
    <col min="4" max="4" width="7.7109375" style="41" customWidth="1"/>
    <col min="5" max="5" width="13.7109375" style="41" customWidth="1"/>
    <col min="6" max="6" width="7.7109375" style="41" customWidth="1"/>
    <col min="7" max="7" width="13.7109375" style="41" customWidth="1"/>
    <col min="8" max="8" width="10.140625" style="54" customWidth="1"/>
    <col min="9" max="9" width="16.42578125" style="54" customWidth="1"/>
    <col min="10" max="16384" width="9.140625" style="12"/>
  </cols>
  <sheetData>
    <row r="1" spans="1:9" s="11" customFormat="1" ht="23.25" x14ac:dyDescent="0.5">
      <c r="A1" s="179" t="s">
        <v>66</v>
      </c>
      <c r="B1" s="179"/>
      <c r="C1" s="179"/>
      <c r="D1" s="179"/>
      <c r="E1" s="179"/>
      <c r="F1" s="179"/>
      <c r="G1" s="179"/>
      <c r="H1" s="179"/>
      <c r="I1" s="179"/>
    </row>
    <row r="2" spans="1:9" x14ac:dyDescent="0.55000000000000004">
      <c r="A2" s="179" t="s">
        <v>900</v>
      </c>
      <c r="B2" s="179"/>
      <c r="C2" s="179"/>
      <c r="D2" s="179"/>
      <c r="E2" s="179"/>
      <c r="F2" s="179"/>
      <c r="G2" s="179"/>
      <c r="H2" s="179"/>
      <c r="I2" s="179"/>
    </row>
    <row r="3" spans="1:9" x14ac:dyDescent="0.55000000000000004">
      <c r="A3" s="179" t="s">
        <v>67</v>
      </c>
      <c r="B3" s="179"/>
      <c r="C3" s="179"/>
      <c r="D3" s="179"/>
      <c r="E3" s="179"/>
      <c r="F3" s="179"/>
      <c r="G3" s="179"/>
      <c r="H3" s="179"/>
      <c r="I3" s="179"/>
    </row>
    <row r="4" spans="1:9" ht="15" customHeight="1" x14ac:dyDescent="0.55000000000000004">
      <c r="A4" s="154"/>
      <c r="C4" s="154"/>
      <c r="D4" s="154"/>
      <c r="E4" s="154"/>
      <c r="F4" s="154"/>
      <c r="G4" s="154"/>
      <c r="H4" s="155"/>
      <c r="I4" s="155"/>
    </row>
    <row r="5" spans="1:9" s="15" customFormat="1" x14ac:dyDescent="0.55000000000000004">
      <c r="A5" s="177" t="s">
        <v>68</v>
      </c>
      <c r="B5" s="180" t="s">
        <v>143</v>
      </c>
      <c r="C5" s="180"/>
      <c r="D5" s="180" t="s">
        <v>39</v>
      </c>
      <c r="E5" s="180"/>
      <c r="F5" s="180" t="s">
        <v>1129</v>
      </c>
      <c r="G5" s="180"/>
      <c r="H5" s="180" t="s">
        <v>69</v>
      </c>
      <c r="I5" s="180"/>
    </row>
    <row r="6" spans="1:9" s="15" customFormat="1" x14ac:dyDescent="0.55000000000000004">
      <c r="A6" s="178"/>
      <c r="B6" s="122" t="s">
        <v>70</v>
      </c>
      <c r="C6" s="177" t="s">
        <v>683</v>
      </c>
      <c r="D6" s="122" t="s">
        <v>70</v>
      </c>
      <c r="E6" s="177" t="s">
        <v>683</v>
      </c>
      <c r="F6" s="122" t="s">
        <v>70</v>
      </c>
      <c r="G6" s="177" t="s">
        <v>683</v>
      </c>
      <c r="H6" s="122" t="s">
        <v>70</v>
      </c>
      <c r="I6" s="177" t="s">
        <v>683</v>
      </c>
    </row>
    <row r="7" spans="1:9" s="15" customFormat="1" x14ac:dyDescent="0.55000000000000004">
      <c r="A7" s="178"/>
      <c r="B7" s="123" t="s">
        <v>332</v>
      </c>
      <c r="C7" s="178"/>
      <c r="D7" s="123" t="s">
        <v>332</v>
      </c>
      <c r="E7" s="178"/>
      <c r="F7" s="123" t="s">
        <v>332</v>
      </c>
      <c r="G7" s="178"/>
      <c r="H7" s="123" t="s">
        <v>332</v>
      </c>
      <c r="I7" s="178"/>
    </row>
    <row r="8" spans="1:9" s="15" customFormat="1" ht="45" customHeight="1" x14ac:dyDescent="0.55000000000000004">
      <c r="A8" s="143" t="s">
        <v>71</v>
      </c>
      <c r="B8" s="124"/>
      <c r="C8" s="124"/>
      <c r="D8" s="124"/>
      <c r="E8" s="124"/>
      <c r="F8" s="124"/>
      <c r="G8" s="124"/>
      <c r="H8" s="124"/>
      <c r="I8" s="124"/>
    </row>
    <row r="9" spans="1:9" s="15" customFormat="1" ht="45" customHeight="1" x14ac:dyDescent="0.55000000000000004">
      <c r="A9" s="143" t="s">
        <v>72</v>
      </c>
      <c r="B9" s="125">
        <v>39</v>
      </c>
      <c r="C9" s="142">
        <f>'ย1 น1.1(1)'!E61+'ย1 น1.1 (2)'!E21+'ย1 น1.1 (3)'!E26+'ย1 น1.1 (4)'!E11+'ย1 น1.1 (5)'!E10+'ย1 น1.1 (6) '!E20+'ย1 น1.1 (7)'!E34</f>
        <v>88041500</v>
      </c>
      <c r="D9" s="142">
        <v>43</v>
      </c>
      <c r="E9" s="142">
        <f>'ย1 น1.1(1)'!F61+'ย1 น1.1 (2)'!F21+'ย1 น1.1 (3)'!F26+'ย1 น1.1 (4)'!F11+'ย1 น1.1 (5)'!F10+'ย1 น1.1 (6) '!F20+'ย1 น1.1 (7)'!F34</f>
        <v>89076500</v>
      </c>
      <c r="F9" s="142">
        <v>76</v>
      </c>
      <c r="G9" s="142">
        <f>'ย1 น1.1(1)'!G61+'ย1 น1.1 (2)'!G21+'ย1 น1.1 (3)'!G26+'ย1 น1.1 (4)'!G11+'ย1 น1.1 (5)'!G10+'ย1 น1.1 (6) '!G20+'ย1 น1.1 (7)'!G34</f>
        <v>108800500</v>
      </c>
      <c r="H9" s="144">
        <f t="shared" ref="H9:I12" si="0">B9+D9+F9</f>
        <v>158</v>
      </c>
      <c r="I9" s="144">
        <f t="shared" si="0"/>
        <v>285918500</v>
      </c>
    </row>
    <row r="10" spans="1:9" s="140" customFormat="1" ht="45" customHeight="1" x14ac:dyDescent="0.55000000000000004">
      <c r="A10" s="143" t="s">
        <v>73</v>
      </c>
      <c r="B10" s="125">
        <v>11</v>
      </c>
      <c r="C10" s="142">
        <f>'ย1 น.1.2 (1)'!E16+'ย1 น.1.2 (2)'!E14+'ย1 น.1.2 (3)'!E22</f>
        <v>9640000</v>
      </c>
      <c r="D10" s="142">
        <v>11</v>
      </c>
      <c r="E10" s="142">
        <f>'ย1 น.1.2 (1)'!F16+'ย1 น.1.2 (2)'!F14+'ย1 น.1.2 (3)'!F22+'ย1 น.1.2 (4)'!F6</f>
        <v>25375000</v>
      </c>
      <c r="F10" s="142">
        <v>25</v>
      </c>
      <c r="G10" s="142">
        <f>'ย1 น.1.2 (1)'!G16+'ย1 น.1.2 (2)'!G14+'ย1 น.1.2 (3)'!G22+'ย1 น.1.2 (4)'!G6</f>
        <v>28810000</v>
      </c>
      <c r="H10" s="144">
        <f t="shared" si="0"/>
        <v>47</v>
      </c>
      <c r="I10" s="144">
        <f t="shared" si="0"/>
        <v>63825000</v>
      </c>
    </row>
    <row r="11" spans="1:9" s="140" customFormat="1" ht="45" customHeight="1" x14ac:dyDescent="0.55000000000000004">
      <c r="A11" s="143" t="s">
        <v>74</v>
      </c>
      <c r="B11" s="125">
        <v>9</v>
      </c>
      <c r="C11" s="142">
        <f>'ย1 น.1.3 (1)'!E19+'ย1 น.1.3 (2)'!E11+'ย1 น.1.3 (3)'!E9+'ย1 น.1.3 (4)'!E9+'ย1 น.1.3 (5)'!E6</f>
        <v>9480000</v>
      </c>
      <c r="D11" s="142">
        <v>11</v>
      </c>
      <c r="E11" s="142">
        <f>'ย1 น.1.3 (1)'!F19+'ย1 น.1.3 (2)'!F11+'ย1 น.1.3 (3)'!F9+'ย1 น.1.3 (4)'!F9+'ย1 น.1.3 (5)'!F6</f>
        <v>11615000</v>
      </c>
      <c r="F11" s="142">
        <v>10</v>
      </c>
      <c r="G11" s="142">
        <f>'ย1 น.1.3 (1)'!G19+'ย1 น.1.3 (2)'!G11+'ย1 น.1.3 (3)'!G9+'ย1 น.1.3 (4)'!G9+'ย1 น.1.3 (5)'!G6</f>
        <v>11200000</v>
      </c>
      <c r="H11" s="144">
        <f t="shared" si="0"/>
        <v>30</v>
      </c>
      <c r="I11" s="144">
        <f t="shared" si="0"/>
        <v>32295000</v>
      </c>
    </row>
    <row r="12" spans="1:9" s="141" customFormat="1" ht="45" customHeight="1" x14ac:dyDescent="0.5">
      <c r="A12" s="145" t="s">
        <v>75</v>
      </c>
      <c r="B12" s="124">
        <f t="shared" ref="B12:G12" si="1">SUM(B9:B11)</f>
        <v>59</v>
      </c>
      <c r="C12" s="144">
        <f t="shared" si="1"/>
        <v>107161500</v>
      </c>
      <c r="D12" s="144">
        <f t="shared" si="1"/>
        <v>65</v>
      </c>
      <c r="E12" s="144">
        <f t="shared" si="1"/>
        <v>126066500</v>
      </c>
      <c r="F12" s="144">
        <f t="shared" si="1"/>
        <v>111</v>
      </c>
      <c r="G12" s="144">
        <f t="shared" si="1"/>
        <v>148810500</v>
      </c>
      <c r="H12" s="144">
        <f t="shared" si="0"/>
        <v>235</v>
      </c>
      <c r="I12" s="144">
        <f t="shared" si="0"/>
        <v>382038500</v>
      </c>
    </row>
    <row r="13" spans="1:9" s="140" customFormat="1" ht="45" customHeight="1" x14ac:dyDescent="0.55000000000000004">
      <c r="A13" s="146" t="s">
        <v>441</v>
      </c>
      <c r="B13" s="126"/>
      <c r="C13" s="147"/>
      <c r="D13" s="126"/>
      <c r="E13" s="147"/>
      <c r="F13" s="126"/>
      <c r="G13" s="147"/>
      <c r="H13" s="127"/>
      <c r="I13" s="148"/>
    </row>
    <row r="14" spans="1:9" s="140" customFormat="1" ht="45" customHeight="1" x14ac:dyDescent="0.55000000000000004">
      <c r="A14" s="146" t="s">
        <v>76</v>
      </c>
      <c r="B14" s="126">
        <v>8</v>
      </c>
      <c r="C14" s="147">
        <f>'ย2 น.2.1'!E15</f>
        <v>450000</v>
      </c>
      <c r="D14" s="126">
        <v>6</v>
      </c>
      <c r="E14" s="147">
        <f>'ย2 น.2.1'!F15</f>
        <v>230000</v>
      </c>
      <c r="F14" s="126">
        <v>6</v>
      </c>
      <c r="G14" s="147">
        <f>'ย2 น.2.1'!G15</f>
        <v>230000</v>
      </c>
      <c r="H14" s="127">
        <f t="shared" ref="H14:I16" si="2">B14+D14+F14</f>
        <v>20</v>
      </c>
      <c r="I14" s="148">
        <f t="shared" si="2"/>
        <v>910000</v>
      </c>
    </row>
    <row r="15" spans="1:9" s="140" customFormat="1" ht="45" customHeight="1" x14ac:dyDescent="0.55000000000000004">
      <c r="A15" s="146" t="s">
        <v>77</v>
      </c>
      <c r="B15" s="126">
        <v>21</v>
      </c>
      <c r="C15" s="147">
        <f>'ย2 น.2.2'!E32</f>
        <v>4050000</v>
      </c>
      <c r="D15" s="126">
        <v>22</v>
      </c>
      <c r="E15" s="147">
        <f>'ย2 น.2.2'!F32</f>
        <v>3990000</v>
      </c>
      <c r="F15" s="126">
        <v>23</v>
      </c>
      <c r="G15" s="147">
        <f>'ย2 น.2.2'!G32</f>
        <v>4080000</v>
      </c>
      <c r="H15" s="127">
        <f t="shared" si="2"/>
        <v>66</v>
      </c>
      <c r="I15" s="148">
        <f t="shared" si="2"/>
        <v>12120000</v>
      </c>
    </row>
    <row r="16" spans="1:9" s="140" customFormat="1" ht="45" customHeight="1" x14ac:dyDescent="0.55000000000000004">
      <c r="A16" s="146" t="s">
        <v>78</v>
      </c>
      <c r="B16" s="126">
        <v>21</v>
      </c>
      <c r="C16" s="147">
        <f>'ย2 น.2.3'!E28</f>
        <v>1186000</v>
      </c>
      <c r="D16" s="126">
        <v>21</v>
      </c>
      <c r="E16" s="147">
        <f>'ย2 น.2.3'!F28</f>
        <v>1186000</v>
      </c>
      <c r="F16" s="126">
        <v>21</v>
      </c>
      <c r="G16" s="147">
        <f>'ย2 น.2.3'!G28</f>
        <v>1186000</v>
      </c>
      <c r="H16" s="127">
        <f t="shared" si="2"/>
        <v>63</v>
      </c>
      <c r="I16" s="148">
        <f t="shared" si="2"/>
        <v>3558000</v>
      </c>
    </row>
    <row r="17" spans="1:9" s="141" customFormat="1" ht="45" customHeight="1" x14ac:dyDescent="0.5">
      <c r="A17" s="149" t="s">
        <v>75</v>
      </c>
      <c r="B17" s="127">
        <f t="shared" ref="B17:H17" si="3">SUM(B14:B16)</f>
        <v>50</v>
      </c>
      <c r="C17" s="148">
        <f t="shared" si="3"/>
        <v>5686000</v>
      </c>
      <c r="D17" s="127">
        <f t="shared" si="3"/>
        <v>49</v>
      </c>
      <c r="E17" s="148">
        <f t="shared" si="3"/>
        <v>5406000</v>
      </c>
      <c r="F17" s="127">
        <f t="shared" si="3"/>
        <v>50</v>
      </c>
      <c r="G17" s="150">
        <f t="shared" si="3"/>
        <v>5496000</v>
      </c>
      <c r="H17" s="127">
        <f t="shared" si="3"/>
        <v>149</v>
      </c>
      <c r="I17" s="148">
        <f>C17+E17+G17</f>
        <v>16588000</v>
      </c>
    </row>
    <row r="18" spans="1:9" s="151" customFormat="1" ht="45" customHeight="1" x14ac:dyDescent="0.55000000000000004">
      <c r="A18" s="146" t="s">
        <v>501</v>
      </c>
      <c r="B18" s="126"/>
      <c r="C18" s="147"/>
      <c r="D18" s="126"/>
      <c r="E18" s="147"/>
      <c r="F18" s="126"/>
      <c r="G18" s="147"/>
      <c r="H18" s="127"/>
      <c r="I18" s="148"/>
    </row>
    <row r="19" spans="1:9" s="151" customFormat="1" ht="45" customHeight="1" x14ac:dyDescent="0.55000000000000004">
      <c r="A19" s="146" t="s">
        <v>80</v>
      </c>
      <c r="B19" s="126">
        <v>23</v>
      </c>
      <c r="C19" s="147">
        <f>'ย3 น.3.1 (1)'!E33</f>
        <v>4702030</v>
      </c>
      <c r="D19" s="126">
        <v>23</v>
      </c>
      <c r="E19" s="147">
        <f>'ย3 น.3.1 (1)'!F33</f>
        <v>4867030</v>
      </c>
      <c r="F19" s="126">
        <v>23</v>
      </c>
      <c r="G19" s="147">
        <f>'ย3 น.3.1 (1)'!G33</f>
        <v>4817030</v>
      </c>
      <c r="H19" s="127">
        <f t="shared" ref="H19:I21" si="4">B19+D19+F19</f>
        <v>69</v>
      </c>
      <c r="I19" s="148">
        <f t="shared" si="4"/>
        <v>14386090</v>
      </c>
    </row>
    <row r="20" spans="1:9" s="151" customFormat="1" ht="45" customHeight="1" x14ac:dyDescent="0.55000000000000004">
      <c r="A20" s="146" t="s">
        <v>81</v>
      </c>
      <c r="B20" s="126">
        <v>7</v>
      </c>
      <c r="C20" s="147">
        <f>'ย3 น.3.2 (2)'!E22</f>
        <v>610000</v>
      </c>
      <c r="D20" s="126">
        <v>8</v>
      </c>
      <c r="E20" s="147">
        <f>'ย3 น.3.2 (2)'!F22</f>
        <v>650000</v>
      </c>
      <c r="F20" s="126">
        <v>14</v>
      </c>
      <c r="G20" s="147">
        <f>'ย3 น.3.2 (2)'!G22</f>
        <v>910000</v>
      </c>
      <c r="H20" s="127">
        <f t="shared" si="4"/>
        <v>29</v>
      </c>
      <c r="I20" s="148">
        <f t="shared" si="4"/>
        <v>2170000</v>
      </c>
    </row>
    <row r="21" spans="1:9" s="153" customFormat="1" ht="45" customHeight="1" x14ac:dyDescent="0.5">
      <c r="A21" s="152" t="s">
        <v>75</v>
      </c>
      <c r="B21" s="127">
        <f t="shared" ref="B21:G21" si="5">SUM(B19:B20)</f>
        <v>30</v>
      </c>
      <c r="C21" s="148">
        <f t="shared" si="5"/>
        <v>5312030</v>
      </c>
      <c r="D21" s="127">
        <f t="shared" si="5"/>
        <v>31</v>
      </c>
      <c r="E21" s="148">
        <f t="shared" si="5"/>
        <v>5517030</v>
      </c>
      <c r="F21" s="127">
        <f t="shared" si="5"/>
        <v>37</v>
      </c>
      <c r="G21" s="150">
        <f t="shared" si="5"/>
        <v>5727030</v>
      </c>
      <c r="H21" s="127">
        <f t="shared" si="4"/>
        <v>98</v>
      </c>
      <c r="I21" s="148">
        <f t="shared" si="4"/>
        <v>16556090</v>
      </c>
    </row>
    <row r="22" spans="1:9" s="151" customFormat="1" ht="45" customHeight="1" x14ac:dyDescent="0.55000000000000004">
      <c r="A22" s="146" t="s">
        <v>520</v>
      </c>
      <c r="B22" s="126"/>
      <c r="C22" s="147"/>
      <c r="D22" s="126"/>
      <c r="E22" s="147"/>
      <c r="F22" s="126"/>
      <c r="G22" s="147"/>
      <c r="H22" s="127"/>
      <c r="I22" s="148"/>
    </row>
    <row r="23" spans="1:9" s="151" customFormat="1" ht="45" customHeight="1" x14ac:dyDescent="0.55000000000000004">
      <c r="A23" s="146" t="s">
        <v>136</v>
      </c>
      <c r="B23" s="126">
        <v>12</v>
      </c>
      <c r="C23" s="147">
        <f>'ย4 น.4.1'!E20</f>
        <v>4830000</v>
      </c>
      <c r="D23" s="126">
        <v>12</v>
      </c>
      <c r="E23" s="147">
        <f>'ย4 น.4.1'!F20</f>
        <v>4830000</v>
      </c>
      <c r="F23" s="126">
        <v>13</v>
      </c>
      <c r="G23" s="147">
        <f>'ย4 น.4.1'!G20</f>
        <v>4905000</v>
      </c>
      <c r="H23" s="127">
        <f t="shared" ref="H23:I26" si="6">B23+D23+F23</f>
        <v>37</v>
      </c>
      <c r="I23" s="148">
        <f t="shared" si="6"/>
        <v>14565000</v>
      </c>
    </row>
    <row r="24" spans="1:9" s="151" customFormat="1" ht="45" customHeight="1" x14ac:dyDescent="0.55000000000000004">
      <c r="A24" s="146" t="s">
        <v>137</v>
      </c>
      <c r="B24" s="126">
        <v>17</v>
      </c>
      <c r="C24" s="147">
        <f>'ย4 น.4.2'!E26</f>
        <v>28340000</v>
      </c>
      <c r="D24" s="126">
        <v>17</v>
      </c>
      <c r="E24" s="147">
        <f>'ย4 น.4.2'!F26</f>
        <v>28340000</v>
      </c>
      <c r="F24" s="126">
        <v>19</v>
      </c>
      <c r="G24" s="147">
        <f>'ย4 น.4.2'!G26</f>
        <v>28460000</v>
      </c>
      <c r="H24" s="127">
        <f t="shared" si="6"/>
        <v>53</v>
      </c>
      <c r="I24" s="148">
        <f t="shared" si="6"/>
        <v>85140000</v>
      </c>
    </row>
    <row r="25" spans="1:9" s="151" customFormat="1" ht="45" customHeight="1" x14ac:dyDescent="0.55000000000000004">
      <c r="A25" s="146" t="s">
        <v>138</v>
      </c>
      <c r="B25" s="126">
        <v>16</v>
      </c>
      <c r="C25" s="147">
        <f>'ย4 น.4.3'!E23</f>
        <v>1580000</v>
      </c>
      <c r="D25" s="126">
        <v>15</v>
      </c>
      <c r="E25" s="147">
        <f>'ย4 น.4.3'!F23</f>
        <v>1380000</v>
      </c>
      <c r="F25" s="126">
        <v>15</v>
      </c>
      <c r="G25" s="147">
        <f>'ย4 น.4.3'!G23</f>
        <v>1380000</v>
      </c>
      <c r="H25" s="127">
        <f t="shared" si="6"/>
        <v>46</v>
      </c>
      <c r="I25" s="148">
        <f t="shared" si="6"/>
        <v>4340000</v>
      </c>
    </row>
    <row r="26" spans="1:9" s="153" customFormat="1" ht="45" customHeight="1" x14ac:dyDescent="0.5">
      <c r="A26" s="152" t="s">
        <v>75</v>
      </c>
      <c r="B26" s="127">
        <f t="shared" ref="B26:G26" si="7">SUM(B23:B25)</f>
        <v>45</v>
      </c>
      <c r="C26" s="148">
        <f t="shared" si="7"/>
        <v>34750000</v>
      </c>
      <c r="D26" s="127">
        <f t="shared" si="7"/>
        <v>44</v>
      </c>
      <c r="E26" s="148">
        <f t="shared" si="7"/>
        <v>34550000</v>
      </c>
      <c r="F26" s="127">
        <f t="shared" si="7"/>
        <v>47</v>
      </c>
      <c r="G26" s="150">
        <f t="shared" si="7"/>
        <v>34745000</v>
      </c>
      <c r="H26" s="127">
        <f t="shared" si="6"/>
        <v>136</v>
      </c>
      <c r="I26" s="148">
        <f t="shared" si="6"/>
        <v>104045000</v>
      </c>
    </row>
    <row r="27" spans="1:9" s="140" customFormat="1" ht="45" customHeight="1" x14ac:dyDescent="0.55000000000000004">
      <c r="A27" s="146" t="s">
        <v>602</v>
      </c>
      <c r="B27" s="126"/>
      <c r="C27" s="147"/>
      <c r="D27" s="126"/>
      <c r="E27" s="147"/>
      <c r="F27" s="126"/>
      <c r="G27" s="147"/>
      <c r="H27" s="127"/>
      <c r="I27" s="148"/>
    </row>
    <row r="28" spans="1:9" s="140" customFormat="1" ht="45" customHeight="1" x14ac:dyDescent="0.55000000000000004">
      <c r="A28" s="146" t="s">
        <v>145</v>
      </c>
      <c r="B28" s="126">
        <v>36</v>
      </c>
      <c r="C28" s="147">
        <f>'ย5 น.5.1'!E43</f>
        <v>2575350</v>
      </c>
      <c r="D28" s="126">
        <v>25</v>
      </c>
      <c r="E28" s="147">
        <f>'ย5 น.5.1'!F43</f>
        <v>2080000</v>
      </c>
      <c r="F28" s="126">
        <v>25</v>
      </c>
      <c r="G28" s="147">
        <f>'ย5 น.5.1'!G43</f>
        <v>2130000</v>
      </c>
      <c r="H28" s="127">
        <f>B28+D28+F28</f>
        <v>86</v>
      </c>
      <c r="I28" s="148">
        <f>C28+E28+G28</f>
        <v>6785350</v>
      </c>
    </row>
    <row r="29" spans="1:9" s="140" customFormat="1" ht="45" customHeight="1" x14ac:dyDescent="0.55000000000000004">
      <c r="A29" s="146" t="s">
        <v>79</v>
      </c>
      <c r="B29" s="126">
        <v>11</v>
      </c>
      <c r="C29" s="147">
        <f>'ย5 น.5.2'!E18</f>
        <v>1100000</v>
      </c>
      <c r="D29" s="126">
        <v>11</v>
      </c>
      <c r="E29" s="147">
        <f>'ย5 น.5.2'!F18</f>
        <v>1100000</v>
      </c>
      <c r="F29" s="126">
        <v>11</v>
      </c>
      <c r="G29" s="147">
        <f>'ย5 น.5.2'!G18</f>
        <v>1100000</v>
      </c>
      <c r="H29" s="127">
        <f t="shared" ref="H29:H30" si="8">B29+D29+F29</f>
        <v>33</v>
      </c>
      <c r="I29" s="148">
        <f>C29+E29+G29</f>
        <v>3300000</v>
      </c>
    </row>
    <row r="30" spans="1:9" s="141" customFormat="1" ht="45" customHeight="1" x14ac:dyDescent="0.5">
      <c r="A30" s="152" t="s">
        <v>75</v>
      </c>
      <c r="B30" s="127">
        <f t="shared" ref="B30:G30" si="9">SUM(B28:B29)</f>
        <v>47</v>
      </c>
      <c r="C30" s="148">
        <f t="shared" si="9"/>
        <v>3675350</v>
      </c>
      <c r="D30" s="127">
        <f t="shared" si="9"/>
        <v>36</v>
      </c>
      <c r="E30" s="148">
        <f>SUM('ย5 น.5.2'!G7:G15)</f>
        <v>900000</v>
      </c>
      <c r="F30" s="127">
        <f t="shared" si="9"/>
        <v>36</v>
      </c>
      <c r="G30" s="150">
        <f t="shared" si="9"/>
        <v>3230000</v>
      </c>
      <c r="H30" s="127">
        <f t="shared" si="8"/>
        <v>119</v>
      </c>
      <c r="I30" s="150">
        <f>C30+E30+G30</f>
        <v>7805350</v>
      </c>
    </row>
    <row r="31" spans="1:9" s="151" customFormat="1" ht="45" customHeight="1" x14ac:dyDescent="0.55000000000000004">
      <c r="A31" s="146" t="s">
        <v>608</v>
      </c>
      <c r="B31" s="126"/>
      <c r="C31" s="147"/>
      <c r="D31" s="126"/>
      <c r="E31" s="147"/>
      <c r="F31" s="126"/>
      <c r="G31" s="147"/>
      <c r="H31" s="127"/>
      <c r="I31" s="148"/>
    </row>
    <row r="32" spans="1:9" s="140" customFormat="1" ht="45" customHeight="1" x14ac:dyDescent="0.55000000000000004">
      <c r="A32" s="146" t="s">
        <v>146</v>
      </c>
      <c r="B32" s="126">
        <v>14</v>
      </c>
      <c r="C32" s="147">
        <f>'ยุ6 น.6.1'!E21</f>
        <v>510000</v>
      </c>
      <c r="D32" s="126">
        <v>13</v>
      </c>
      <c r="E32" s="147">
        <f>'ยุ6 น.6.1'!F21</f>
        <v>610000</v>
      </c>
      <c r="F32" s="126">
        <v>13</v>
      </c>
      <c r="G32" s="147">
        <f>'ยุ6 น.6.1'!G21</f>
        <v>610000</v>
      </c>
      <c r="H32" s="127">
        <f>B32+D32+F32</f>
        <v>40</v>
      </c>
      <c r="I32" s="148">
        <f>C32+E32+G32</f>
        <v>1730000</v>
      </c>
    </row>
    <row r="33" spans="1:9" s="140" customFormat="1" ht="45" customHeight="1" x14ac:dyDescent="0.55000000000000004">
      <c r="A33" s="146" t="s">
        <v>147</v>
      </c>
      <c r="B33" s="126">
        <v>3</v>
      </c>
      <c r="C33" s="147">
        <f>'ยุ6 น.6.2'!E13</f>
        <v>300000</v>
      </c>
      <c r="D33" s="126">
        <v>3</v>
      </c>
      <c r="E33" s="147">
        <f>'ยุ6 น.6.2'!F13</f>
        <v>300000</v>
      </c>
      <c r="F33" s="126">
        <v>3</v>
      </c>
      <c r="G33" s="147">
        <f>'ยุ6 น.6.2'!G13</f>
        <v>300000</v>
      </c>
      <c r="H33" s="127">
        <f t="shared" ref="H33:H35" si="10">B33+D33+F33</f>
        <v>9</v>
      </c>
      <c r="I33" s="148">
        <f>C33+E33+G33</f>
        <v>900000</v>
      </c>
    </row>
    <row r="34" spans="1:9" s="140" customFormat="1" ht="45" customHeight="1" x14ac:dyDescent="0.55000000000000004">
      <c r="A34" s="146" t="s">
        <v>628</v>
      </c>
      <c r="B34" s="126">
        <v>7</v>
      </c>
      <c r="C34" s="147">
        <f>'ยุ6 น.6.3'!E22</f>
        <v>300000</v>
      </c>
      <c r="D34" s="126">
        <v>12</v>
      </c>
      <c r="E34" s="147">
        <f>'ยุ6 น.6.3'!F22</f>
        <v>1330000</v>
      </c>
      <c r="F34" s="126">
        <v>7</v>
      </c>
      <c r="G34" s="147">
        <f>'ยุ6 น.6.3'!G22</f>
        <v>400000</v>
      </c>
      <c r="H34" s="127">
        <f t="shared" si="10"/>
        <v>26</v>
      </c>
      <c r="I34" s="148">
        <f>C34+E34+G34</f>
        <v>2030000</v>
      </c>
    </row>
    <row r="35" spans="1:9" s="141" customFormat="1" ht="45" customHeight="1" x14ac:dyDescent="0.5">
      <c r="A35" s="152" t="s">
        <v>75</v>
      </c>
      <c r="B35" s="127">
        <f t="shared" ref="B35:I35" si="11">SUM(B32:B34)</f>
        <v>24</v>
      </c>
      <c r="C35" s="148">
        <f t="shared" si="11"/>
        <v>1110000</v>
      </c>
      <c r="D35" s="127">
        <f t="shared" si="11"/>
        <v>28</v>
      </c>
      <c r="E35" s="148">
        <f t="shared" si="11"/>
        <v>2240000</v>
      </c>
      <c r="F35" s="127">
        <f t="shared" si="11"/>
        <v>23</v>
      </c>
      <c r="G35" s="150">
        <f t="shared" si="11"/>
        <v>1310000</v>
      </c>
      <c r="H35" s="127">
        <f t="shared" si="10"/>
        <v>75</v>
      </c>
      <c r="I35" s="148">
        <f t="shared" si="11"/>
        <v>4660000</v>
      </c>
    </row>
    <row r="36" spans="1:9" s="140" customFormat="1" ht="45" customHeight="1" x14ac:dyDescent="0.55000000000000004">
      <c r="A36" s="146" t="s">
        <v>657</v>
      </c>
      <c r="B36" s="126"/>
      <c r="C36" s="147"/>
      <c r="D36" s="126"/>
      <c r="E36" s="147"/>
      <c r="F36" s="126"/>
      <c r="G36" s="147"/>
      <c r="H36" s="127"/>
      <c r="I36" s="148"/>
    </row>
    <row r="37" spans="1:9" s="140" customFormat="1" ht="45" customHeight="1" x14ac:dyDescent="0.55000000000000004">
      <c r="A37" s="146" t="s">
        <v>148</v>
      </c>
      <c r="B37" s="126">
        <v>9</v>
      </c>
      <c r="C37" s="147">
        <f>'ยุ7 น.7.1'!E17</f>
        <v>15420000</v>
      </c>
      <c r="D37" s="126">
        <v>9</v>
      </c>
      <c r="E37" s="147"/>
      <c r="F37" s="126">
        <v>10</v>
      </c>
      <c r="G37" s="147"/>
      <c r="H37" s="127">
        <f>B37+D37+F37</f>
        <v>28</v>
      </c>
      <c r="I37" s="148">
        <f>C37+E37+G37</f>
        <v>15420000</v>
      </c>
    </row>
    <row r="38" spans="1:9" s="141" customFormat="1" ht="45" customHeight="1" x14ac:dyDescent="0.5">
      <c r="A38" s="152" t="s">
        <v>75</v>
      </c>
      <c r="B38" s="127">
        <f>B37</f>
        <v>9</v>
      </c>
      <c r="C38" s="148">
        <f>SUM(C37)</f>
        <v>15420000</v>
      </c>
      <c r="D38" s="127">
        <f>D37</f>
        <v>9</v>
      </c>
      <c r="E38" s="148">
        <f>'ยุ7 น.7.1'!F17</f>
        <v>15420000</v>
      </c>
      <c r="F38" s="127">
        <f>F37</f>
        <v>10</v>
      </c>
      <c r="G38" s="150">
        <f>'ยุ7 น.7.1'!G17</f>
        <v>15770000</v>
      </c>
      <c r="H38" s="127">
        <f>H37</f>
        <v>28</v>
      </c>
      <c r="I38" s="150">
        <f>C38+E38+G38</f>
        <v>46610000</v>
      </c>
    </row>
    <row r="39" spans="1:9" s="141" customFormat="1" ht="45" customHeight="1" x14ac:dyDescent="0.5">
      <c r="A39" s="152" t="s">
        <v>149</v>
      </c>
      <c r="B39" s="127">
        <f t="shared" ref="B39:I39" si="12">B12+B17+B21+B26+B30+B35+B38</f>
        <v>264</v>
      </c>
      <c r="C39" s="148">
        <f t="shared" si="12"/>
        <v>173114880</v>
      </c>
      <c r="D39" s="127">
        <f t="shared" si="12"/>
        <v>262</v>
      </c>
      <c r="E39" s="148">
        <f t="shared" si="12"/>
        <v>190099530</v>
      </c>
      <c r="F39" s="127">
        <f t="shared" si="12"/>
        <v>314</v>
      </c>
      <c r="G39" s="150">
        <f t="shared" si="12"/>
        <v>215088530</v>
      </c>
      <c r="H39" s="127">
        <f t="shared" si="12"/>
        <v>840</v>
      </c>
      <c r="I39" s="150">
        <f t="shared" si="12"/>
        <v>578302940</v>
      </c>
    </row>
    <row r="40" spans="1:9" ht="38.1" customHeight="1" x14ac:dyDescent="0.55000000000000004">
      <c r="A40" s="17"/>
      <c r="B40" s="128"/>
      <c r="C40" s="18"/>
      <c r="D40" s="18"/>
      <c r="E40" s="18"/>
      <c r="F40" s="18"/>
      <c r="G40" s="18"/>
      <c r="H40" s="55"/>
      <c r="I40" s="56"/>
    </row>
    <row r="41" spans="1:9" ht="38.1" customHeight="1" x14ac:dyDescent="0.55000000000000004">
      <c r="A41" s="17"/>
      <c r="B41" s="128"/>
      <c r="C41" s="18"/>
      <c r="D41" s="18"/>
      <c r="E41" s="18"/>
      <c r="F41" s="18"/>
      <c r="G41" s="18"/>
      <c r="H41" s="55"/>
      <c r="I41" s="55"/>
    </row>
    <row r="42" spans="1:9" ht="65.25" customHeight="1" x14ac:dyDescent="0.55000000000000004">
      <c r="A42" s="14"/>
      <c r="B42" s="128"/>
      <c r="C42" s="18"/>
      <c r="D42" s="18"/>
      <c r="E42" s="18"/>
      <c r="F42" s="18"/>
      <c r="G42" s="18"/>
      <c r="H42" s="55"/>
      <c r="I42" s="55"/>
    </row>
    <row r="43" spans="1:9" ht="38.1" customHeight="1" x14ac:dyDescent="0.55000000000000004">
      <c r="A43" s="14"/>
      <c r="B43" s="128"/>
      <c r="C43" s="18"/>
      <c r="D43" s="18"/>
      <c r="E43" s="18"/>
      <c r="F43" s="18"/>
      <c r="G43" s="18"/>
      <c r="H43" s="55"/>
      <c r="I43" s="55"/>
    </row>
    <row r="44" spans="1:9" ht="38.1" customHeight="1" x14ac:dyDescent="0.55000000000000004">
      <c r="A44" s="14"/>
      <c r="B44" s="128"/>
      <c r="C44" s="18"/>
      <c r="D44" s="18"/>
      <c r="E44" s="18"/>
      <c r="F44" s="18"/>
      <c r="G44" s="18"/>
      <c r="H44" s="55"/>
      <c r="I44" s="55"/>
    </row>
    <row r="45" spans="1:9" ht="38.1" customHeight="1" x14ac:dyDescent="0.55000000000000004">
      <c r="A45" s="14"/>
      <c r="B45" s="128"/>
      <c r="C45" s="18"/>
      <c r="D45" s="18"/>
      <c r="E45" s="18"/>
      <c r="F45" s="18"/>
      <c r="G45" s="18"/>
      <c r="H45" s="55"/>
      <c r="I45" s="55"/>
    </row>
    <row r="46" spans="1:9" ht="38.1" customHeight="1" x14ac:dyDescent="0.55000000000000004">
      <c r="A46" s="14"/>
      <c r="B46" s="128"/>
      <c r="C46" s="18"/>
      <c r="D46" s="18"/>
      <c r="E46" s="18"/>
      <c r="F46" s="18"/>
      <c r="G46" s="18"/>
      <c r="H46" s="55"/>
      <c r="I46" s="55"/>
    </row>
    <row r="47" spans="1:9" ht="38.1" customHeight="1" x14ac:dyDescent="0.55000000000000004">
      <c r="A47" s="12"/>
      <c r="B47" s="129"/>
      <c r="C47" s="42"/>
      <c r="D47" s="42"/>
      <c r="E47" s="42"/>
      <c r="F47" s="42"/>
      <c r="G47" s="42"/>
      <c r="H47" s="57"/>
      <c r="I47" s="57"/>
    </row>
    <row r="48" spans="1:9" ht="38.1" customHeight="1" x14ac:dyDescent="0.55000000000000004">
      <c r="A48" s="12"/>
      <c r="B48" s="129"/>
      <c r="C48" s="42"/>
      <c r="D48" s="42"/>
      <c r="E48" s="42"/>
      <c r="F48" s="42"/>
      <c r="G48" s="42"/>
      <c r="H48" s="57"/>
      <c r="I48" s="57"/>
    </row>
    <row r="49" spans="1:9" ht="38.1" customHeight="1" x14ac:dyDescent="0.55000000000000004">
      <c r="A49" s="12"/>
      <c r="B49" s="129"/>
      <c r="C49" s="42"/>
      <c r="D49" s="42"/>
      <c r="E49" s="42"/>
      <c r="F49" s="42"/>
      <c r="G49" s="42"/>
      <c r="H49" s="57"/>
      <c r="I49" s="57"/>
    </row>
    <row r="50" spans="1:9" ht="38.1" customHeight="1" x14ac:dyDescent="0.55000000000000004">
      <c r="A50" s="12"/>
      <c r="B50" s="129"/>
      <c r="C50" s="42"/>
      <c r="D50" s="42"/>
      <c r="E50" s="42"/>
      <c r="F50" s="42"/>
      <c r="G50" s="42"/>
      <c r="H50" s="57"/>
      <c r="I50" s="57"/>
    </row>
    <row r="51" spans="1:9" ht="38.1" customHeight="1" x14ac:dyDescent="0.55000000000000004">
      <c r="A51" s="12"/>
      <c r="B51" s="129"/>
      <c r="C51" s="42"/>
      <c r="D51" s="42"/>
      <c r="E51" s="42"/>
      <c r="F51" s="42"/>
      <c r="G51" s="42"/>
      <c r="H51" s="57"/>
      <c r="I51" s="57"/>
    </row>
    <row r="52" spans="1:9" ht="38.1" customHeight="1" x14ac:dyDescent="0.55000000000000004">
      <c r="A52" s="12"/>
      <c r="B52" s="129"/>
      <c r="C52" s="42"/>
      <c r="D52" s="42"/>
      <c r="E52" s="42"/>
      <c r="F52" s="42"/>
      <c r="G52" s="42"/>
      <c r="H52" s="57"/>
      <c r="I52" s="57"/>
    </row>
    <row r="53" spans="1:9" ht="38.1" customHeight="1" x14ac:dyDescent="0.55000000000000004">
      <c r="A53" s="12"/>
      <c r="B53" s="129"/>
      <c r="C53" s="42"/>
      <c r="D53" s="42"/>
      <c r="E53" s="42"/>
      <c r="F53" s="42"/>
      <c r="G53" s="42"/>
      <c r="H53" s="57"/>
      <c r="I53" s="57"/>
    </row>
    <row r="54" spans="1:9" ht="38.1" customHeight="1" x14ac:dyDescent="0.55000000000000004">
      <c r="A54" s="12"/>
      <c r="B54" s="129"/>
      <c r="C54" s="42"/>
      <c r="D54" s="42"/>
      <c r="E54" s="42"/>
      <c r="F54" s="42"/>
      <c r="G54" s="42"/>
      <c r="H54" s="57"/>
      <c r="I54" s="57"/>
    </row>
    <row r="55" spans="1:9" ht="38.1" customHeight="1" x14ac:dyDescent="0.55000000000000004">
      <c r="A55" s="12"/>
      <c r="B55" s="129"/>
      <c r="C55" s="42"/>
      <c r="D55" s="42"/>
      <c r="E55" s="42"/>
      <c r="F55" s="42"/>
      <c r="G55" s="42"/>
      <c r="H55" s="57"/>
      <c r="I55" s="57"/>
    </row>
    <row r="56" spans="1:9" ht="38.1" customHeight="1" x14ac:dyDescent="0.55000000000000004">
      <c r="A56" s="12"/>
      <c r="B56" s="129"/>
      <c r="C56" s="42"/>
      <c r="D56" s="42"/>
      <c r="E56" s="42"/>
      <c r="F56" s="42"/>
      <c r="G56" s="42"/>
      <c r="H56" s="57"/>
      <c r="I56" s="57"/>
    </row>
    <row r="57" spans="1:9" ht="38.1" customHeight="1" x14ac:dyDescent="0.55000000000000004">
      <c r="A57" s="12"/>
      <c r="B57" s="129"/>
      <c r="C57" s="42"/>
      <c r="D57" s="42"/>
      <c r="E57" s="42"/>
      <c r="F57" s="42"/>
      <c r="G57" s="42"/>
      <c r="H57" s="57"/>
      <c r="I57" s="57"/>
    </row>
    <row r="58" spans="1:9" ht="38.1" customHeight="1" x14ac:dyDescent="0.55000000000000004">
      <c r="A58" s="12"/>
      <c r="B58" s="129"/>
      <c r="C58" s="42"/>
      <c r="D58" s="42"/>
      <c r="E58" s="42"/>
      <c r="F58" s="42"/>
      <c r="G58" s="42"/>
      <c r="H58" s="57"/>
      <c r="I58" s="57"/>
    </row>
    <row r="59" spans="1:9" ht="38.1" customHeight="1" x14ac:dyDescent="0.55000000000000004">
      <c r="A59" s="12"/>
      <c r="B59" s="129"/>
      <c r="C59" s="42"/>
      <c r="D59" s="42"/>
      <c r="E59" s="42"/>
      <c r="F59" s="42"/>
      <c r="G59" s="42"/>
      <c r="H59" s="57"/>
      <c r="I59" s="57"/>
    </row>
    <row r="60" spans="1:9" ht="38.1" customHeight="1" x14ac:dyDescent="0.55000000000000004">
      <c r="A60" s="12"/>
      <c r="B60" s="129"/>
      <c r="C60" s="42"/>
      <c r="D60" s="42"/>
      <c r="E60" s="42"/>
      <c r="F60" s="42"/>
      <c r="G60" s="42"/>
      <c r="H60" s="57"/>
      <c r="I60" s="57"/>
    </row>
    <row r="61" spans="1:9" x14ac:dyDescent="0.55000000000000004">
      <c r="A61" s="12"/>
      <c r="B61" s="129"/>
      <c r="C61" s="42"/>
      <c r="D61" s="42"/>
      <c r="E61" s="42"/>
      <c r="F61" s="42"/>
      <c r="G61" s="42"/>
      <c r="H61" s="57"/>
      <c r="I61" s="57"/>
    </row>
    <row r="62" spans="1:9" x14ac:dyDescent="0.55000000000000004">
      <c r="A62" s="12"/>
      <c r="B62" s="129"/>
      <c r="C62" s="42"/>
      <c r="D62" s="42"/>
      <c r="E62" s="42"/>
      <c r="F62" s="42"/>
      <c r="G62" s="42"/>
      <c r="H62" s="57"/>
      <c r="I62" s="57"/>
    </row>
    <row r="63" spans="1:9" x14ac:dyDescent="0.55000000000000004">
      <c r="A63" s="12"/>
      <c r="B63" s="129"/>
      <c r="C63" s="42"/>
      <c r="D63" s="42"/>
      <c r="E63" s="42"/>
      <c r="F63" s="42"/>
      <c r="G63" s="42"/>
      <c r="H63" s="57"/>
      <c r="I63" s="57"/>
    </row>
    <row r="64" spans="1:9" x14ac:dyDescent="0.55000000000000004">
      <c r="A64" s="12"/>
      <c r="B64" s="129"/>
      <c r="C64" s="42"/>
      <c r="D64" s="42"/>
      <c r="E64" s="42"/>
      <c r="F64" s="42"/>
      <c r="G64" s="42"/>
      <c r="H64" s="57"/>
      <c r="I64" s="57"/>
    </row>
    <row r="65" spans="1:9" x14ac:dyDescent="0.55000000000000004">
      <c r="A65" s="12"/>
      <c r="B65" s="129"/>
      <c r="C65" s="42"/>
      <c r="D65" s="42"/>
      <c r="E65" s="42"/>
      <c r="F65" s="42"/>
      <c r="G65" s="42"/>
      <c r="H65" s="57"/>
      <c r="I65" s="57"/>
    </row>
    <row r="66" spans="1:9" x14ac:dyDescent="0.55000000000000004">
      <c r="A66" s="12"/>
      <c r="B66" s="129"/>
      <c r="C66" s="42"/>
      <c r="D66" s="42"/>
      <c r="E66" s="42"/>
      <c r="F66" s="42"/>
      <c r="G66" s="42"/>
      <c r="H66" s="57"/>
      <c r="I66" s="57"/>
    </row>
    <row r="67" spans="1:9" x14ac:dyDescent="0.55000000000000004">
      <c r="A67" s="12"/>
      <c r="B67" s="129"/>
      <c r="C67" s="42"/>
      <c r="D67" s="42"/>
      <c r="E67" s="42"/>
      <c r="F67" s="42"/>
      <c r="G67" s="42"/>
      <c r="H67" s="57"/>
      <c r="I67" s="57"/>
    </row>
    <row r="68" spans="1:9" x14ac:dyDescent="0.55000000000000004">
      <c r="A68" s="12"/>
      <c r="B68" s="129"/>
      <c r="C68" s="42"/>
      <c r="D68" s="42"/>
      <c r="E68" s="42"/>
      <c r="F68" s="42"/>
      <c r="G68" s="42"/>
      <c r="H68" s="57"/>
      <c r="I68" s="57"/>
    </row>
    <row r="69" spans="1:9" x14ac:dyDescent="0.55000000000000004">
      <c r="A69" s="12"/>
      <c r="B69" s="129"/>
      <c r="C69" s="42"/>
      <c r="D69" s="42"/>
      <c r="E69" s="42"/>
      <c r="F69" s="42"/>
      <c r="G69" s="42"/>
      <c r="H69" s="57"/>
      <c r="I69" s="57"/>
    </row>
    <row r="70" spans="1:9" x14ac:dyDescent="0.55000000000000004">
      <c r="A70" s="12"/>
      <c r="B70" s="129"/>
      <c r="C70" s="42"/>
      <c r="D70" s="42"/>
      <c r="E70" s="42"/>
      <c r="F70" s="42"/>
      <c r="G70" s="42"/>
      <c r="H70" s="57"/>
      <c r="I70" s="57"/>
    </row>
    <row r="71" spans="1:9" x14ac:dyDescent="0.55000000000000004">
      <c r="A71" s="12"/>
      <c r="B71" s="129"/>
      <c r="C71" s="42"/>
      <c r="D71" s="42"/>
      <c r="E71" s="42"/>
      <c r="F71" s="42"/>
      <c r="G71" s="42"/>
      <c r="H71" s="57"/>
      <c r="I71" s="57"/>
    </row>
    <row r="72" spans="1:9" x14ac:dyDescent="0.55000000000000004">
      <c r="A72" s="12"/>
      <c r="B72" s="129"/>
      <c r="C72" s="42"/>
      <c r="D72" s="42"/>
      <c r="E72" s="42"/>
      <c r="F72" s="42"/>
      <c r="G72" s="42"/>
      <c r="H72" s="57"/>
      <c r="I72" s="57"/>
    </row>
    <row r="73" spans="1:9" x14ac:dyDescent="0.55000000000000004">
      <c r="A73" s="12"/>
      <c r="B73" s="129"/>
      <c r="C73" s="42"/>
      <c r="D73" s="42"/>
      <c r="E73" s="42"/>
      <c r="F73" s="42"/>
      <c r="G73" s="42"/>
      <c r="H73" s="57"/>
      <c r="I73" s="57"/>
    </row>
    <row r="74" spans="1:9" x14ac:dyDescent="0.55000000000000004">
      <c r="A74" s="12"/>
      <c r="B74" s="129"/>
      <c r="C74" s="42"/>
      <c r="D74" s="42"/>
      <c r="E74" s="42"/>
      <c r="F74" s="42"/>
      <c r="G74" s="42"/>
      <c r="H74" s="57"/>
      <c r="I74" s="57"/>
    </row>
    <row r="75" spans="1:9" x14ac:dyDescent="0.55000000000000004">
      <c r="A75" s="12"/>
      <c r="B75" s="129"/>
      <c r="C75" s="42"/>
      <c r="D75" s="42"/>
      <c r="E75" s="42"/>
      <c r="F75" s="42"/>
      <c r="G75" s="42"/>
      <c r="H75" s="57"/>
      <c r="I75" s="57"/>
    </row>
    <row r="76" spans="1:9" x14ac:dyDescent="0.55000000000000004">
      <c r="A76" s="12"/>
      <c r="B76" s="129"/>
      <c r="C76" s="42"/>
      <c r="D76" s="42"/>
      <c r="E76" s="42"/>
      <c r="F76" s="42"/>
      <c r="G76" s="42"/>
      <c r="H76" s="57"/>
      <c r="I76" s="57"/>
    </row>
    <row r="77" spans="1:9" x14ac:dyDescent="0.55000000000000004">
      <c r="A77" s="12"/>
      <c r="B77" s="129"/>
      <c r="C77" s="42"/>
      <c r="D77" s="42"/>
      <c r="E77" s="42"/>
      <c r="F77" s="42"/>
      <c r="G77" s="42"/>
      <c r="H77" s="57"/>
      <c r="I77" s="57"/>
    </row>
    <row r="78" spans="1:9" x14ac:dyDescent="0.55000000000000004">
      <c r="A78" s="12"/>
      <c r="B78" s="129"/>
      <c r="C78" s="42"/>
      <c r="D78" s="42"/>
      <c r="E78" s="42"/>
      <c r="F78" s="42"/>
      <c r="G78" s="42"/>
      <c r="H78" s="57"/>
      <c r="I78" s="57"/>
    </row>
    <row r="79" spans="1:9" x14ac:dyDescent="0.55000000000000004">
      <c r="A79" s="12"/>
      <c r="B79" s="129"/>
      <c r="C79" s="42"/>
      <c r="D79" s="42"/>
      <c r="E79" s="42"/>
      <c r="F79" s="42"/>
      <c r="G79" s="42"/>
      <c r="H79" s="57"/>
      <c r="I79" s="57"/>
    </row>
    <row r="80" spans="1:9" x14ac:dyDescent="0.55000000000000004">
      <c r="A80" s="12"/>
      <c r="B80" s="129"/>
      <c r="C80" s="42"/>
      <c r="D80" s="42"/>
      <c r="E80" s="42"/>
      <c r="F80" s="42"/>
      <c r="G80" s="42"/>
      <c r="H80" s="57"/>
      <c r="I80" s="57"/>
    </row>
    <row r="81" spans="1:9" x14ac:dyDescent="0.55000000000000004">
      <c r="A81" s="12"/>
      <c r="B81" s="129"/>
      <c r="C81" s="42"/>
      <c r="D81" s="42"/>
      <c r="E81" s="42"/>
      <c r="F81" s="42"/>
      <c r="G81" s="42"/>
      <c r="H81" s="57"/>
      <c r="I81" s="57"/>
    </row>
    <row r="82" spans="1:9" x14ac:dyDescent="0.55000000000000004">
      <c r="A82" s="12"/>
      <c r="B82" s="129"/>
      <c r="C82" s="42"/>
      <c r="D82" s="42"/>
      <c r="E82" s="42"/>
      <c r="F82" s="42"/>
      <c r="G82" s="42"/>
      <c r="H82" s="57"/>
      <c r="I82" s="57"/>
    </row>
    <row r="83" spans="1:9" x14ac:dyDescent="0.55000000000000004">
      <c r="A83" s="12"/>
      <c r="B83" s="129"/>
      <c r="C83" s="42"/>
      <c r="D83" s="42"/>
      <c r="E83" s="42"/>
      <c r="F83" s="42"/>
      <c r="G83" s="42"/>
      <c r="H83" s="57"/>
      <c r="I83" s="57"/>
    </row>
    <row r="84" spans="1:9" x14ac:dyDescent="0.55000000000000004">
      <c r="A84" s="12"/>
      <c r="B84" s="129"/>
      <c r="C84" s="42"/>
      <c r="D84" s="42"/>
      <c r="E84" s="42"/>
      <c r="F84" s="42"/>
      <c r="G84" s="42"/>
      <c r="H84" s="57"/>
      <c r="I84" s="57"/>
    </row>
    <row r="85" spans="1:9" x14ac:dyDescent="0.55000000000000004">
      <c r="A85" s="12"/>
      <c r="B85" s="129"/>
      <c r="C85" s="42"/>
      <c r="D85" s="42"/>
      <c r="E85" s="42"/>
      <c r="F85" s="42"/>
      <c r="G85" s="42"/>
      <c r="H85" s="57"/>
      <c r="I85" s="57"/>
    </row>
    <row r="86" spans="1:9" x14ac:dyDescent="0.55000000000000004">
      <c r="A86" s="12"/>
      <c r="B86" s="129"/>
      <c r="C86" s="42"/>
      <c r="D86" s="42"/>
      <c r="E86" s="42"/>
      <c r="F86" s="42"/>
      <c r="G86" s="42"/>
      <c r="H86" s="57"/>
      <c r="I86" s="57"/>
    </row>
    <row r="87" spans="1:9" x14ac:dyDescent="0.55000000000000004">
      <c r="A87" s="12"/>
      <c r="B87" s="129"/>
      <c r="C87" s="42"/>
      <c r="D87" s="42"/>
      <c r="E87" s="42"/>
      <c r="F87" s="42"/>
      <c r="G87" s="42"/>
      <c r="H87" s="57"/>
      <c r="I87" s="57"/>
    </row>
    <row r="88" spans="1:9" x14ac:dyDescent="0.55000000000000004">
      <c r="A88" s="12"/>
      <c r="B88" s="129"/>
      <c r="C88" s="42"/>
      <c r="D88" s="42"/>
      <c r="E88" s="42"/>
      <c r="F88" s="42"/>
      <c r="G88" s="42"/>
      <c r="H88" s="57"/>
      <c r="I88" s="57"/>
    </row>
    <row r="89" spans="1:9" x14ac:dyDescent="0.55000000000000004">
      <c r="A89" s="12"/>
      <c r="B89" s="129"/>
      <c r="C89" s="42"/>
      <c r="D89" s="42"/>
      <c r="E89" s="42"/>
      <c r="F89" s="42"/>
      <c r="G89" s="42"/>
      <c r="H89" s="57"/>
      <c r="I89" s="57"/>
    </row>
    <row r="90" spans="1:9" x14ac:dyDescent="0.55000000000000004">
      <c r="A90" s="12"/>
      <c r="B90" s="129"/>
      <c r="C90" s="42"/>
      <c r="D90" s="42"/>
      <c r="E90" s="42"/>
      <c r="F90" s="42"/>
      <c r="G90" s="42"/>
      <c r="H90" s="57"/>
      <c r="I90" s="57"/>
    </row>
    <row r="91" spans="1:9" x14ac:dyDescent="0.55000000000000004">
      <c r="A91" s="12"/>
      <c r="B91" s="129"/>
      <c r="C91" s="42"/>
      <c r="D91" s="42"/>
      <c r="E91" s="42"/>
      <c r="F91" s="42"/>
      <c r="G91" s="42"/>
      <c r="H91" s="57"/>
      <c r="I91" s="57"/>
    </row>
    <row r="92" spans="1:9" x14ac:dyDescent="0.55000000000000004">
      <c r="A92" s="12"/>
      <c r="B92" s="129"/>
      <c r="C92" s="42"/>
      <c r="D92" s="42"/>
      <c r="E92" s="42"/>
      <c r="F92" s="42"/>
      <c r="G92" s="42"/>
      <c r="H92" s="57"/>
      <c r="I92" s="57"/>
    </row>
    <row r="93" spans="1:9" x14ac:dyDescent="0.55000000000000004">
      <c r="A93" s="12"/>
      <c r="B93" s="129"/>
      <c r="C93" s="42"/>
      <c r="D93" s="42"/>
      <c r="E93" s="42"/>
      <c r="F93" s="42"/>
      <c r="G93" s="42"/>
      <c r="H93" s="57"/>
      <c r="I93" s="57"/>
    </row>
    <row r="94" spans="1:9" x14ac:dyDescent="0.55000000000000004">
      <c r="A94" s="12"/>
      <c r="B94" s="129"/>
      <c r="C94" s="42"/>
      <c r="D94" s="42"/>
      <c r="E94" s="42"/>
      <c r="F94" s="42"/>
      <c r="G94" s="42"/>
      <c r="H94" s="57"/>
      <c r="I94" s="57"/>
    </row>
    <row r="95" spans="1:9" x14ac:dyDescent="0.55000000000000004">
      <c r="A95" s="12"/>
      <c r="B95" s="129"/>
      <c r="C95" s="42"/>
      <c r="D95" s="42"/>
      <c r="E95" s="42"/>
      <c r="F95" s="42"/>
      <c r="G95" s="42"/>
      <c r="H95" s="57"/>
      <c r="I95" s="57"/>
    </row>
    <row r="96" spans="1:9" x14ac:dyDescent="0.55000000000000004">
      <c r="A96" s="12"/>
      <c r="B96" s="129"/>
      <c r="C96" s="42"/>
      <c r="D96" s="42"/>
      <c r="E96" s="42"/>
      <c r="F96" s="42"/>
      <c r="G96" s="42"/>
      <c r="H96" s="57"/>
      <c r="I96" s="57"/>
    </row>
    <row r="97" spans="1:9" x14ac:dyDescent="0.55000000000000004">
      <c r="A97" s="12"/>
      <c r="B97" s="130"/>
      <c r="C97" s="15"/>
      <c r="D97" s="15"/>
      <c r="E97" s="15"/>
      <c r="F97" s="15"/>
      <c r="G97" s="15"/>
      <c r="H97" s="16"/>
      <c r="I97" s="16"/>
    </row>
    <row r="98" spans="1:9" x14ac:dyDescent="0.55000000000000004">
      <c r="A98" s="12"/>
      <c r="B98" s="130"/>
      <c r="C98" s="15"/>
      <c r="D98" s="15"/>
      <c r="E98" s="15"/>
      <c r="F98" s="15"/>
      <c r="G98" s="15"/>
      <c r="H98" s="16"/>
      <c r="I98" s="16"/>
    </row>
    <row r="99" spans="1:9" x14ac:dyDescent="0.55000000000000004">
      <c r="A99" s="12"/>
      <c r="B99" s="130"/>
      <c r="C99" s="15"/>
      <c r="D99" s="15"/>
      <c r="E99" s="15"/>
      <c r="F99" s="15"/>
      <c r="G99" s="15"/>
      <c r="H99" s="16"/>
      <c r="I99" s="16"/>
    </row>
    <row r="100" spans="1:9" x14ac:dyDescent="0.55000000000000004">
      <c r="A100" s="12"/>
      <c r="B100" s="130"/>
      <c r="C100" s="15"/>
      <c r="D100" s="15"/>
      <c r="E100" s="15"/>
      <c r="F100" s="15"/>
      <c r="G100" s="15"/>
      <c r="H100" s="16"/>
      <c r="I100" s="16"/>
    </row>
    <row r="101" spans="1:9" x14ac:dyDescent="0.55000000000000004">
      <c r="A101" s="12"/>
      <c r="B101" s="130"/>
      <c r="C101" s="15"/>
      <c r="D101" s="15"/>
      <c r="E101" s="15"/>
      <c r="F101" s="15"/>
      <c r="G101" s="15"/>
      <c r="H101" s="16"/>
      <c r="I101" s="16"/>
    </row>
    <row r="102" spans="1:9" x14ac:dyDescent="0.55000000000000004">
      <c r="A102" s="12"/>
      <c r="B102" s="130"/>
      <c r="C102" s="15"/>
      <c r="D102" s="15"/>
      <c r="E102" s="15"/>
      <c r="F102" s="15"/>
      <c r="G102" s="15"/>
      <c r="H102" s="16"/>
      <c r="I102" s="16"/>
    </row>
    <row r="103" spans="1:9" x14ac:dyDescent="0.55000000000000004">
      <c r="A103" s="12"/>
      <c r="B103" s="130"/>
      <c r="C103" s="15"/>
      <c r="D103" s="15"/>
      <c r="E103" s="15"/>
      <c r="F103" s="15"/>
      <c r="G103" s="15"/>
      <c r="H103" s="16"/>
      <c r="I103" s="16"/>
    </row>
    <row r="104" spans="1:9" x14ac:dyDescent="0.55000000000000004">
      <c r="A104" s="12"/>
      <c r="B104" s="130"/>
      <c r="C104" s="15"/>
      <c r="D104" s="15"/>
      <c r="E104" s="15"/>
      <c r="F104" s="15"/>
      <c r="G104" s="15"/>
      <c r="H104" s="16"/>
      <c r="I104" s="16"/>
    </row>
    <row r="105" spans="1:9" x14ac:dyDescent="0.55000000000000004">
      <c r="A105" s="12"/>
      <c r="B105" s="130"/>
      <c r="C105" s="15"/>
      <c r="D105" s="15"/>
      <c r="E105" s="15"/>
      <c r="F105" s="15"/>
      <c r="G105" s="15"/>
      <c r="H105" s="16"/>
      <c r="I105" s="16"/>
    </row>
    <row r="106" spans="1:9" x14ac:dyDescent="0.55000000000000004">
      <c r="A106" s="12"/>
      <c r="B106" s="130"/>
      <c r="C106" s="15"/>
      <c r="D106" s="15"/>
      <c r="E106" s="15"/>
      <c r="F106" s="15"/>
      <c r="G106" s="15"/>
      <c r="H106" s="16"/>
      <c r="I106" s="16"/>
    </row>
    <row r="107" spans="1:9" x14ac:dyDescent="0.55000000000000004">
      <c r="A107" s="12"/>
      <c r="B107" s="130"/>
      <c r="C107" s="15"/>
      <c r="D107" s="15"/>
      <c r="E107" s="15"/>
      <c r="F107" s="15"/>
      <c r="G107" s="15"/>
      <c r="H107" s="16"/>
      <c r="I107" s="16"/>
    </row>
    <row r="108" spans="1:9" x14ac:dyDescent="0.55000000000000004">
      <c r="A108" s="12"/>
      <c r="B108" s="130"/>
      <c r="C108" s="15"/>
      <c r="D108" s="15"/>
      <c r="E108" s="15"/>
      <c r="F108" s="15"/>
      <c r="G108" s="15"/>
      <c r="H108" s="16"/>
      <c r="I108" s="16"/>
    </row>
    <row r="109" spans="1:9" x14ac:dyDescent="0.55000000000000004">
      <c r="A109" s="12"/>
      <c r="B109" s="130"/>
      <c r="C109" s="15"/>
      <c r="D109" s="15"/>
      <c r="E109" s="15"/>
      <c r="F109" s="15"/>
      <c r="G109" s="15"/>
      <c r="H109" s="16"/>
      <c r="I109" s="16"/>
    </row>
    <row r="110" spans="1:9" x14ac:dyDescent="0.55000000000000004">
      <c r="A110" s="12"/>
      <c r="B110" s="130"/>
      <c r="C110" s="15"/>
      <c r="D110" s="15"/>
      <c r="E110" s="15"/>
      <c r="F110" s="15"/>
      <c r="G110" s="15"/>
      <c r="H110" s="16"/>
      <c r="I110" s="16"/>
    </row>
    <row r="111" spans="1:9" x14ac:dyDescent="0.55000000000000004">
      <c r="A111" s="12"/>
      <c r="B111" s="130"/>
      <c r="C111" s="15"/>
      <c r="D111" s="15"/>
      <c r="E111" s="15"/>
      <c r="F111" s="15"/>
      <c r="G111" s="15"/>
      <c r="H111" s="16"/>
      <c r="I111" s="16"/>
    </row>
    <row r="112" spans="1:9" x14ac:dyDescent="0.55000000000000004">
      <c r="A112" s="12"/>
      <c r="B112" s="130"/>
      <c r="C112" s="15"/>
      <c r="D112" s="15"/>
      <c r="E112" s="15"/>
      <c r="F112" s="15"/>
      <c r="G112" s="15"/>
      <c r="H112" s="16"/>
      <c r="I112" s="16"/>
    </row>
    <row r="113" spans="1:9" x14ac:dyDescent="0.55000000000000004">
      <c r="A113" s="12"/>
      <c r="B113" s="130"/>
      <c r="C113" s="15"/>
      <c r="D113" s="15"/>
      <c r="E113" s="15"/>
      <c r="F113" s="15"/>
      <c r="G113" s="15"/>
      <c r="H113" s="16"/>
      <c r="I113" s="16"/>
    </row>
    <row r="114" spans="1:9" x14ac:dyDescent="0.55000000000000004">
      <c r="A114" s="12"/>
      <c r="B114" s="130"/>
      <c r="C114" s="15"/>
      <c r="D114" s="15"/>
      <c r="E114" s="15"/>
      <c r="F114" s="15"/>
      <c r="G114" s="15"/>
      <c r="H114" s="16"/>
      <c r="I114" s="16"/>
    </row>
    <row r="115" spans="1:9" x14ac:dyDescent="0.55000000000000004">
      <c r="A115" s="12"/>
      <c r="B115" s="130"/>
      <c r="C115" s="15"/>
      <c r="D115" s="15"/>
      <c r="E115" s="15"/>
      <c r="F115" s="15"/>
      <c r="G115" s="15"/>
      <c r="H115" s="16"/>
      <c r="I115" s="16"/>
    </row>
    <row r="116" spans="1:9" x14ac:dyDescent="0.55000000000000004">
      <c r="A116" s="12"/>
      <c r="B116" s="130"/>
      <c r="C116" s="15"/>
      <c r="D116" s="15"/>
      <c r="E116" s="15"/>
      <c r="F116" s="15"/>
      <c r="G116" s="15"/>
      <c r="H116" s="16"/>
      <c r="I116" s="16"/>
    </row>
    <row r="117" spans="1:9" x14ac:dyDescent="0.55000000000000004">
      <c r="A117" s="12"/>
      <c r="B117" s="130"/>
      <c r="C117" s="15"/>
      <c r="D117" s="15"/>
      <c r="E117" s="15"/>
      <c r="F117" s="15"/>
      <c r="G117" s="15"/>
      <c r="H117" s="16"/>
      <c r="I117" s="16"/>
    </row>
    <row r="118" spans="1:9" x14ac:dyDescent="0.55000000000000004">
      <c r="A118" s="12"/>
      <c r="B118" s="130"/>
      <c r="C118" s="15"/>
      <c r="D118" s="15"/>
      <c r="E118" s="15"/>
      <c r="F118" s="15"/>
      <c r="G118" s="15"/>
      <c r="H118" s="16"/>
      <c r="I118" s="16"/>
    </row>
    <row r="119" spans="1:9" x14ac:dyDescent="0.55000000000000004">
      <c r="A119" s="12"/>
      <c r="B119" s="130"/>
      <c r="C119" s="15"/>
      <c r="D119" s="15"/>
      <c r="E119" s="15"/>
      <c r="F119" s="15"/>
      <c r="G119" s="15"/>
      <c r="H119" s="16"/>
      <c r="I119" s="16"/>
    </row>
    <row r="120" spans="1:9" x14ac:dyDescent="0.55000000000000004">
      <c r="A120" s="12"/>
      <c r="B120" s="130"/>
      <c r="C120" s="15"/>
      <c r="D120" s="15"/>
      <c r="E120" s="15"/>
      <c r="F120" s="15"/>
      <c r="G120" s="15"/>
      <c r="H120" s="16"/>
      <c r="I120" s="16"/>
    </row>
    <row r="121" spans="1:9" x14ac:dyDescent="0.55000000000000004">
      <c r="A121" s="12"/>
      <c r="B121" s="130"/>
      <c r="C121" s="15"/>
      <c r="D121" s="15"/>
      <c r="E121" s="15"/>
      <c r="F121" s="15"/>
      <c r="G121" s="15"/>
      <c r="H121" s="16"/>
      <c r="I121" s="16"/>
    </row>
    <row r="122" spans="1:9" x14ac:dyDescent="0.55000000000000004">
      <c r="A122" s="12"/>
      <c r="B122" s="130"/>
      <c r="C122" s="15"/>
      <c r="D122" s="15"/>
      <c r="E122" s="15"/>
      <c r="F122" s="15"/>
      <c r="G122" s="15"/>
      <c r="H122" s="16"/>
      <c r="I122" s="16"/>
    </row>
    <row r="123" spans="1:9" x14ac:dyDescent="0.55000000000000004">
      <c r="A123" s="12"/>
      <c r="B123" s="130"/>
      <c r="C123" s="15"/>
      <c r="D123" s="15"/>
      <c r="E123" s="15"/>
      <c r="F123" s="15"/>
      <c r="G123" s="15"/>
      <c r="H123" s="16"/>
      <c r="I123" s="16"/>
    </row>
    <row r="124" spans="1:9" x14ac:dyDescent="0.55000000000000004">
      <c r="A124" s="12"/>
      <c r="B124" s="130"/>
      <c r="C124" s="15"/>
      <c r="D124" s="15"/>
      <c r="E124" s="15"/>
      <c r="F124" s="15"/>
      <c r="G124" s="15"/>
      <c r="H124" s="16"/>
      <c r="I124" s="16"/>
    </row>
    <row r="125" spans="1:9" x14ac:dyDescent="0.55000000000000004">
      <c r="A125" s="12"/>
      <c r="B125" s="130"/>
      <c r="C125" s="15"/>
      <c r="D125" s="15"/>
      <c r="E125" s="15"/>
      <c r="F125" s="15"/>
      <c r="G125" s="15"/>
      <c r="H125" s="16"/>
      <c r="I125" s="16"/>
    </row>
    <row r="126" spans="1:9" x14ac:dyDescent="0.55000000000000004">
      <c r="A126" s="12"/>
      <c r="B126" s="130"/>
      <c r="C126" s="15"/>
      <c r="D126" s="15"/>
      <c r="E126" s="15"/>
      <c r="F126" s="15"/>
      <c r="G126" s="15"/>
      <c r="H126" s="16"/>
      <c r="I126" s="16"/>
    </row>
    <row r="127" spans="1:9" x14ac:dyDescent="0.55000000000000004">
      <c r="A127" s="12"/>
      <c r="B127" s="130"/>
      <c r="C127" s="15"/>
      <c r="D127" s="15"/>
      <c r="E127" s="15"/>
      <c r="F127" s="15"/>
      <c r="G127" s="15"/>
      <c r="H127" s="16"/>
      <c r="I127" s="16"/>
    </row>
    <row r="128" spans="1:9" x14ac:dyDescent="0.55000000000000004">
      <c r="A128" s="12"/>
      <c r="B128" s="130"/>
      <c r="C128" s="15"/>
      <c r="D128" s="15"/>
      <c r="E128" s="15"/>
      <c r="F128" s="15"/>
      <c r="G128" s="15"/>
      <c r="H128" s="16"/>
      <c r="I128" s="16"/>
    </row>
    <row r="129" spans="1:9" x14ac:dyDescent="0.55000000000000004">
      <c r="A129" s="12"/>
      <c r="B129" s="130"/>
      <c r="C129" s="15"/>
      <c r="D129" s="15"/>
      <c r="E129" s="15"/>
      <c r="F129" s="15"/>
      <c r="G129" s="15"/>
      <c r="H129" s="16"/>
      <c r="I129" s="16"/>
    </row>
    <row r="130" spans="1:9" x14ac:dyDescent="0.55000000000000004">
      <c r="A130" s="12"/>
      <c r="B130" s="130"/>
      <c r="C130" s="15"/>
      <c r="D130" s="15"/>
      <c r="E130" s="15"/>
      <c r="F130" s="15"/>
      <c r="G130" s="15"/>
      <c r="H130" s="16"/>
      <c r="I130" s="16"/>
    </row>
    <row r="131" spans="1:9" x14ac:dyDescent="0.55000000000000004">
      <c r="A131" s="12"/>
      <c r="B131" s="130"/>
      <c r="C131" s="15"/>
      <c r="D131" s="15"/>
      <c r="E131" s="15"/>
      <c r="F131" s="15"/>
      <c r="G131" s="15"/>
      <c r="H131" s="16"/>
      <c r="I131" s="16"/>
    </row>
    <row r="132" spans="1:9" x14ac:dyDescent="0.55000000000000004">
      <c r="A132" s="12"/>
      <c r="B132" s="130"/>
      <c r="C132" s="15"/>
      <c r="D132" s="15"/>
      <c r="E132" s="15"/>
      <c r="F132" s="15"/>
      <c r="G132" s="15"/>
      <c r="H132" s="16"/>
      <c r="I132" s="16"/>
    </row>
    <row r="133" spans="1:9" x14ac:dyDescent="0.55000000000000004">
      <c r="A133" s="12"/>
      <c r="B133" s="130"/>
      <c r="C133" s="15"/>
      <c r="D133" s="15"/>
      <c r="E133" s="15"/>
      <c r="F133" s="15"/>
      <c r="G133" s="15"/>
      <c r="H133" s="16"/>
      <c r="I133" s="16"/>
    </row>
    <row r="134" spans="1:9" x14ac:dyDescent="0.55000000000000004">
      <c r="A134" s="12"/>
      <c r="B134" s="130"/>
      <c r="C134" s="15"/>
      <c r="D134" s="15"/>
      <c r="E134" s="15"/>
      <c r="F134" s="15"/>
      <c r="G134" s="15"/>
      <c r="H134" s="16"/>
      <c r="I134" s="16"/>
    </row>
    <row r="135" spans="1:9" x14ac:dyDescent="0.55000000000000004">
      <c r="A135" s="12"/>
      <c r="B135" s="130"/>
      <c r="C135" s="15"/>
      <c r="D135" s="15"/>
      <c r="E135" s="15"/>
      <c r="F135" s="15"/>
      <c r="G135" s="15"/>
      <c r="H135" s="16"/>
      <c r="I135" s="16"/>
    </row>
    <row r="136" spans="1:9" x14ac:dyDescent="0.55000000000000004">
      <c r="A136" s="12"/>
      <c r="B136" s="130"/>
      <c r="C136" s="15"/>
      <c r="D136" s="15"/>
      <c r="E136" s="15"/>
      <c r="F136" s="15"/>
      <c r="G136" s="15"/>
      <c r="H136" s="16"/>
      <c r="I136" s="16"/>
    </row>
  </sheetData>
  <mergeCells count="12">
    <mergeCell ref="A5:A7"/>
    <mergeCell ref="A1:I1"/>
    <mergeCell ref="A2:I2"/>
    <mergeCell ref="A3:I3"/>
    <mergeCell ref="H5:I5"/>
    <mergeCell ref="I6:I7"/>
    <mergeCell ref="D5:E5"/>
    <mergeCell ref="E6:E7"/>
    <mergeCell ref="F5:G5"/>
    <mergeCell ref="G6:G7"/>
    <mergeCell ref="C6:C7"/>
    <mergeCell ref="B5:C5"/>
  </mergeCells>
  <phoneticPr fontId="12" type="noConversion"/>
  <pageMargins left="0.39370078740157483" right="0.39370078740157483" top="0.86614173228346458" bottom="0.70866141732283472" header="0.51181102362204722" footer="0.43307086614173229"/>
  <pageSetup paperSize="9" firstPageNumber="45" orientation="landscape" useFirstPageNumber="1" r:id="rId1"/>
  <headerFooter alignWithMargins="0">
    <oddFooter>&amp;R&amp;"TH SarabunPSK,ธรรมดา"&amp;16หน้า|&amp;"TH SarabunPSK,ตัวหนา" &amp;P+69&amp;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31</vt:i4>
      </vt:variant>
      <vt:variant>
        <vt:lpstr>ช่วงที่มีชื่อ</vt:lpstr>
      </vt:variant>
      <vt:variant>
        <vt:i4>28</vt:i4>
      </vt:variant>
    </vt:vector>
  </HeadingPairs>
  <TitlesOfParts>
    <vt:vector size="59" baseType="lpstr">
      <vt:lpstr>ย1 น1.1(1)</vt:lpstr>
      <vt:lpstr>ย1 น1.1 (2)</vt:lpstr>
      <vt:lpstr>ย1 น1.1 (3)</vt:lpstr>
      <vt:lpstr>ย1 น1.1 (4)</vt:lpstr>
      <vt:lpstr>ย1 น1.1 (5)</vt:lpstr>
      <vt:lpstr>ย1 น1.1 (6) </vt:lpstr>
      <vt:lpstr>ย1 น1.1 (7)</vt:lpstr>
      <vt:lpstr>ย1 น.1.2 (1)</vt:lpstr>
      <vt:lpstr>ย1 น.1.2 (2)</vt:lpstr>
      <vt:lpstr>ย1 น.1.2 (3)</vt:lpstr>
      <vt:lpstr>ย1 น.1.2 (4)</vt:lpstr>
      <vt:lpstr>ย1 น.1.3 (1)</vt:lpstr>
      <vt:lpstr>ย1 น.1.3 (2)</vt:lpstr>
      <vt:lpstr>ย1 น.1.3 (3)</vt:lpstr>
      <vt:lpstr>ย1 น.1.3 (4)</vt:lpstr>
      <vt:lpstr>ย1 น.1.3 (5)</vt:lpstr>
      <vt:lpstr>ย2 น.2.1</vt:lpstr>
      <vt:lpstr>ย2 น.2.2</vt:lpstr>
      <vt:lpstr>ย2 น.2.3</vt:lpstr>
      <vt:lpstr>ย3 น.3.1 (1)</vt:lpstr>
      <vt:lpstr>ย3 น.3.2 (2)</vt:lpstr>
      <vt:lpstr>ย4 น.4.1</vt:lpstr>
      <vt:lpstr>ย4 น.4.2</vt:lpstr>
      <vt:lpstr>ย4 น.4.3</vt:lpstr>
      <vt:lpstr>ย5 น.5.1</vt:lpstr>
      <vt:lpstr>ย5 น.5.2</vt:lpstr>
      <vt:lpstr>ยุ6 น.6.1</vt:lpstr>
      <vt:lpstr>ยุ6 น.6.2</vt:lpstr>
      <vt:lpstr>ยุ6 น.6.3</vt:lpstr>
      <vt:lpstr>ยุ7 น.7.1</vt:lpstr>
      <vt:lpstr>บัญชีสรุปรวม</vt:lpstr>
      <vt:lpstr>บัญชีสรุปรวม!Print_Titles</vt:lpstr>
      <vt:lpstr>'ย1 น.1.2 (1)'!Print_Titles</vt:lpstr>
      <vt:lpstr>'ย1 น.1.2 (2)'!Print_Titles</vt:lpstr>
      <vt:lpstr>'ย1 น.1.2 (3)'!Print_Titles</vt:lpstr>
      <vt:lpstr>'ย1 น.1.2 (4)'!Print_Titles</vt:lpstr>
      <vt:lpstr>'ย1 น.1.3 (1)'!Print_Titles</vt:lpstr>
      <vt:lpstr>'ย1 น.1.3 (2)'!Print_Titles</vt:lpstr>
      <vt:lpstr>'ย1 น1.1 (2)'!Print_Titles</vt:lpstr>
      <vt:lpstr>'ย1 น1.1 (3)'!Print_Titles</vt:lpstr>
      <vt:lpstr>'ย1 น1.1 (4)'!Print_Titles</vt:lpstr>
      <vt:lpstr>'ย1 น1.1 (5)'!Print_Titles</vt:lpstr>
      <vt:lpstr>'ย1 น1.1 (6) '!Print_Titles</vt:lpstr>
      <vt:lpstr>'ย1 น1.1 (7)'!Print_Titles</vt:lpstr>
      <vt:lpstr>'ย1 น1.1(1)'!Print_Titles</vt:lpstr>
      <vt:lpstr>'ย2 น.2.1'!Print_Titles</vt:lpstr>
      <vt:lpstr>'ย2 น.2.2'!Print_Titles</vt:lpstr>
      <vt:lpstr>'ย2 น.2.3'!Print_Titles</vt:lpstr>
      <vt:lpstr>'ย3 น.3.1 (1)'!Print_Titles</vt:lpstr>
      <vt:lpstr>'ย3 น.3.2 (2)'!Print_Titles</vt:lpstr>
      <vt:lpstr>'ย4 น.4.1'!Print_Titles</vt:lpstr>
      <vt:lpstr>'ย4 น.4.2'!Print_Titles</vt:lpstr>
      <vt:lpstr>'ย4 น.4.3'!Print_Titles</vt:lpstr>
      <vt:lpstr>'ย5 น.5.1'!Print_Titles</vt:lpstr>
      <vt:lpstr>'ย5 น.5.2'!Print_Titles</vt:lpstr>
      <vt:lpstr>'ยุ6 น.6.1'!Print_Titles</vt:lpstr>
      <vt:lpstr>'ยุ6 น.6.2'!Print_Titles</vt:lpstr>
      <vt:lpstr>'ยุ6 น.6.3'!Print_Titles</vt:lpstr>
      <vt:lpstr>'ยุ7 น.7.1'!Print_Titles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User</cp:lastModifiedBy>
  <cp:lastPrinted>2016-07-08T08:31:02Z</cp:lastPrinted>
  <dcterms:created xsi:type="dcterms:W3CDTF">2011-06-06T02:18:50Z</dcterms:created>
  <dcterms:modified xsi:type="dcterms:W3CDTF">2020-08-07T04:09:23Z</dcterms:modified>
</cp:coreProperties>
</file>